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4 ЕСЭ ГГ УИГЭС\0_2022\АП ПИР Причальные сооружения (повторно)\1.1. Приложения к заявке\1.1.3 Техническое задание\"/>
    </mc:Choice>
  </mc:AlternateContent>
  <bookViews>
    <workbookView xWindow="0" yWindow="0" windowWidth="25440" windowHeight="11700" tabRatio="952"/>
  </bookViews>
  <sheets>
    <sheet name="ВОР1геология" sheetId="31" r:id="rId1"/>
    <sheet name="вор2гидролог" sheetId="29" r:id="rId2"/>
    <sheet name="ВОР3геодезия" sheetId="26" r:id="rId3"/>
    <sheet name="Трудоемкость ОТР" sheetId="19" r:id="rId4"/>
    <sheet name="ВОР5ПД РД" sheetId="39" r:id="rId5"/>
    <sheet name="трудоемк.согласов." sheetId="4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AUTOEXEC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____a2">#REF!</definedName>
    <definedName name="__________________a2">#REF!</definedName>
    <definedName name="________________a2">#REF!</definedName>
    <definedName name="_______________a2">#REF!</definedName>
    <definedName name="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_A65560">[1]График!#REF!</definedName>
    <definedName name="________E65560">[1]График!#REF!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a2">#REF!</definedName>
    <definedName name="_____A65560">[1]График!#REF!</definedName>
    <definedName name="_____E65560">[1]График!#REF!</definedName>
    <definedName name="____a2">#REF!</definedName>
    <definedName name="___a2">#REF!</definedName>
    <definedName name="___A65560">[1]График!#REF!</definedName>
    <definedName name="___E65560">[1]График!#REF!</definedName>
    <definedName name="__a2">#REF!</definedName>
    <definedName name="__xlfn.BAHTTEXT" hidden="1">#NAME?</definedName>
    <definedName name="_2Excel_BuiltIn_Print_Area_2_1">#REF!</definedName>
    <definedName name="_a2">#REF!</definedName>
    <definedName name="_A65560">[1]График!#REF!</definedName>
    <definedName name="_AUTOEXEC">#REF!</definedName>
    <definedName name="_AUTOEXEC___0">#REF!</definedName>
    <definedName name="_AUTOEXEC___1">#REF!</definedName>
    <definedName name="_AUTOEXEC___8">#REF!</definedName>
    <definedName name="_AUTOEXEC___9">#REF!</definedName>
    <definedName name="_E65560">[1]График!#REF!</definedName>
    <definedName name="_k">#REF!</definedName>
    <definedName name="_k___0">#REF!</definedName>
    <definedName name="_k___1">#REF!</definedName>
    <definedName name="_k___8">#REF!</definedName>
    <definedName name="_k___9">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36_">#REF!</definedName>
    <definedName name="add">[2]Опции!#REF!</definedName>
    <definedName name="CnfName">[3]Лист1!#REF!</definedName>
    <definedName name="CnfName_1">[3]Обновление!#REF!</definedName>
    <definedName name="ConfName">[3]Лист1!#REF!</definedName>
    <definedName name="ConfName_1">[3]Обновление!#REF!</definedName>
    <definedName name="DateColJournal">#REF!</definedName>
    <definedName name="dck">[4]топография!#REF!</definedName>
    <definedName name="DM">#REF!</definedName>
    <definedName name="EILName">[3]Лист1!#REF!</definedName>
    <definedName name="EILName_1">[3]Обновление!#REF!</definedName>
    <definedName name="euro">#REF!</definedName>
    <definedName name="Excel_BuiltIn_Database">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GToolTOC_52D86C2C92454D0A81689991E04279E1" localSheetId="2">ВОР3геодезия!$C$12</definedName>
    <definedName name="hhhhhhhhhhh">#REF!</definedName>
    <definedName name="hPriceRange">[3]Лист1!#REF!</definedName>
    <definedName name="hPriceRange_1">[3]Цена!#REF!</definedName>
    <definedName name="idPriceColumn">[3]Лист1!#REF!</definedName>
    <definedName name="idPriceColumn_1">[3]Цена!#REF!</definedName>
    <definedName name="infl">[5]ПДР!#REF!</definedName>
    <definedName name="Itog">#REF!</definedName>
    <definedName name="k">#REF!</definedName>
    <definedName name="k_1">#REF!</definedName>
    <definedName name="kp">[5]ПДР!#REF!</definedName>
    <definedName name="l">[6]ШАСУ3!$C$2</definedName>
    <definedName name="M_KAR_Запрос1">#REF!</definedName>
    <definedName name="n">[7]Итого!#REF!</definedName>
    <definedName name="Nalog">#REF!</definedName>
    <definedName name="NumColJournal">#REF!</definedName>
    <definedName name="OELName">[3]Лист1!#REF!</definedName>
    <definedName name="OELName_1">[3]Обновление!#REF!</definedName>
    <definedName name="OPLName">[3]Лист1!#REF!</definedName>
    <definedName name="OPLName_1">[3]Обновление!#REF!</definedName>
    <definedName name="p">[3]Лист1!#REF!</definedName>
    <definedName name="p_1">[3]Product!#REF!</definedName>
    <definedName name="PriceRange">[3]Лист1!#REF!</definedName>
    <definedName name="PriceRange_1">[3]Цена!#REF!</definedName>
    <definedName name="propis">#REF!</definedName>
    <definedName name="rr">'[8]Пример расчета'!#REF!</definedName>
    <definedName name="SM">#REF!</definedName>
    <definedName name="SM_SM">#REF!</definedName>
    <definedName name="SM_STO">#REF!</definedName>
    <definedName name="SM_STO_1">'[9]СМЕТА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31">#REF!</definedName>
    <definedName name="t">#REF!</definedName>
    <definedName name="USA">[10]Шкаф!#REF!</definedName>
    <definedName name="USA_1">#REF!</definedName>
    <definedName name="USD">'[11]искл. ИД'!#REF!</definedName>
    <definedName name="yyy">#REF!</definedName>
    <definedName name="ZAK1">#REF!</definedName>
    <definedName name="ZAK2">#REF!</definedName>
    <definedName name="ZAK22\">#REF!</definedName>
    <definedName name="а">#REF!</definedName>
    <definedName name="А1">#REF!</definedName>
    <definedName name="А2">#REF!</definedName>
    <definedName name="а36">#REF!</definedName>
    <definedName name="а36___0">#REF!</definedName>
    <definedName name="а36___7">#REF!</definedName>
    <definedName name="ааааааааыфффф">#REF!</definedName>
    <definedName name="ав">#REF!</definedName>
    <definedName name="авжддд">#REF!</definedName>
    <definedName name="авмиви">#REF!</definedName>
    <definedName name="авт">#REF!</definedName>
    <definedName name="Автомат">[12]Смета!#REF!</definedName>
    <definedName name="альт">#REF!</definedName>
    <definedName name="альтернативный">#REF!</definedName>
    <definedName name="альтернативный1">#REF!</definedName>
    <definedName name="апиаоп">[13]Смета!#REF!</definedName>
    <definedName name="аполпнщ">#REF!</definedName>
    <definedName name="апр">'[14]Таблица 5'!$A$3:$G$77</definedName>
    <definedName name="аршщ">#REF!</definedName>
    <definedName name="АФС">[15]топография!#REF!</definedName>
    <definedName name="_xlnm.Database">#REF!</definedName>
    <definedName name="быч">'[16]свод 2'!$A$7</definedName>
    <definedName name="ва">#N/A</definedName>
    <definedName name="вап">#REF!</definedName>
    <definedName name="ввв">#REF!</definedName>
    <definedName name="вика">#REF!</definedName>
    <definedName name="ВНИИСТ1">#REF!</definedName>
    <definedName name="вравар">#REF!</definedName>
    <definedName name="ВТ">#REF!</definedName>
    <definedName name="ВУКЕП">#REF!</definedName>
    <definedName name="Вычислительная_техника">[10]Коэфф1.!#REF!</definedName>
    <definedName name="Вычислительная_техника_1">#REF!</definedName>
    <definedName name="Г">'[17]свод 2'!$A$7</definedName>
    <definedName name="газ">'[18]свод 3'!$D$13</definedName>
    <definedName name="гелог">#REF!</definedName>
    <definedName name="гео">#REF!</definedName>
    <definedName name="геодезия">#REF!</definedName>
    <definedName name="геол">[19]Смета!#REF!</definedName>
    <definedName name="геол.1">#REF!</definedName>
    <definedName name="Геол_Лазаревск">[4]топография!#REF!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">[20]Смета!#REF!</definedName>
    <definedName name="Гидр">[21]топография!#REF!</definedName>
    <definedName name="Гидро">[22]топография!#REF!</definedName>
    <definedName name="гидро1">#REF!</definedName>
    <definedName name="гидро1___0">#REF!</definedName>
    <definedName name="гидрол">#REF!</definedName>
    <definedName name="Гидролог">#REF!</definedName>
    <definedName name="Гидрология_7.03.08">[23]топография!#REF!</definedName>
    <definedName name="ГИП">#REF!</definedName>
    <definedName name="гшшг">NA()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[24]Смета!#REF!</definedName>
    <definedName name="ддд">'[25]СметаСводная Рыб'!$C$13</definedName>
    <definedName name="Дефлятор">#REF!</definedName>
    <definedName name="Диск">#REF!</definedName>
    <definedName name="Длинна_границы">#REF!</definedName>
    <definedName name="Длинна_трассы">#REF!</definedName>
    <definedName name="Доп._оборудование">[10]Коэфф1.!#REF!</definedName>
    <definedName name="Доп._оборудование_1">#REF!</definedName>
    <definedName name="Доп_оборуд">#REF!</definedName>
    <definedName name="Дорога">[10]Шкаф!#REF!</definedName>
    <definedName name="Дорога_1">#REF!</definedName>
    <definedName name="ДСК">[23]топография!#REF!</definedName>
    <definedName name="ДСК_">[26]топография!#REF!</definedName>
    <definedName name="ДСК1">[23]топография!#REF!</definedName>
    <definedName name="дтс">'[27]СметаСводная Рыб'!$C$13</definedName>
    <definedName name="ё">#REF!</definedName>
    <definedName name="ее">'[25]СметаСводная Рыб'!$C$9</definedName>
    <definedName name="жд">#REF!</definedName>
    <definedName name="жжж">#REF!</definedName>
    <definedName name="жпф">#REF!</definedName>
    <definedName name="_xlnm.Print_Titles" localSheetId="0">ВОР1геология!$10:$10</definedName>
    <definedName name="_xlnm.Print_Titles" localSheetId="1">вор2гидролог!$10:$10</definedName>
    <definedName name="Заказчик">#REF!</definedName>
    <definedName name="ЗИП_Всего">'[10]Прайс лист'!#REF!</definedName>
    <definedName name="ЗИП_Всего_1">#REF!</definedName>
    <definedName name="и">'[25]СметаСводная Рыб'!$C$9</definedName>
    <definedName name="изыск">#REF!</definedName>
    <definedName name="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">#REF!</definedName>
    <definedName name="йцйц">NA()</definedName>
    <definedName name="йцу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бели">[10]Коэфф1.!#REF!</definedName>
    <definedName name="Кабели_1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ИП">#REF!</definedName>
    <definedName name="КИПиавтом">#REF!</definedName>
    <definedName name="кк">'[28]свод 2'!$A$7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'[29]СметаСводная Колпино'!$C$5</definedName>
    <definedName name="ком">[30]топография!#REF!</definedName>
    <definedName name="ком___0">[31]топография!#REF!</definedName>
    <definedName name="Командировочные_расходы">#REF!</definedName>
    <definedName name="Контроллер">[10]Коэфф1.!#REF!</definedName>
    <definedName name="Контроллер_1">#REF!</definedName>
    <definedName name="Коэффициент">#REF!</definedName>
    <definedName name="Кра">[32]СметаСводная!$E$6</definedName>
    <definedName name="куку">#REF!</definedName>
    <definedName name="Курс">[10]Коэфф1.!$E$23</definedName>
    <definedName name="Курс_1">#REF!</definedName>
    <definedName name="курс_дол">#REF!</definedName>
    <definedName name="Курс_доллара_США">#REF!</definedName>
    <definedName name="курс1">#REF!</definedName>
    <definedName name="лаборатория">#REF!</definedName>
    <definedName name="ленин">#REF!</definedName>
    <definedName name="лл">#REF!</definedName>
    <definedName name="ллдж">#REF!</definedName>
    <definedName name="м">#REF!</definedName>
    <definedName name="Мак">[33]сводная!$D$7</definedName>
    <definedName name="Метео">#REF!</definedName>
    <definedName name="МетеорУТ">[23]топография!#REF!</definedName>
    <definedName name="мж1">'[34]СметаСводная 1 оч'!$D$6</definedName>
    <definedName name="мин">#REF!</definedName>
    <definedName name="Министерство_транспорта__связи_и_автомобильных_дорог_Самарской_области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>#REF!</definedName>
    <definedName name="МММММММММ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_геолог">#REF!</definedName>
    <definedName name="н_топо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К">'[38]См 1 наруж.водопровод'!$D$6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">#REF!</definedName>
    <definedName name="_xlnm.Print_Area" localSheetId="0">ВОР1геология!$A$1:$E$37</definedName>
    <definedName name="_xlnm.Print_Area" localSheetId="1">вор2гидролог!$A$1:$G$37</definedName>
    <definedName name="_xlnm.Print_Area" localSheetId="2">ВОР3геодезия!$A$1:$F$62</definedName>
    <definedName name="_xlnm.Print_Area" localSheetId="4">'ВОР5ПД РД'!$A$1:$E$22</definedName>
    <definedName name="_xlnm.Print_Area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[39]топография!#REF!</definedName>
    <definedName name="объем">#N/A</definedName>
    <definedName name="объем___0">"$#ССЫЛ!.$M$1:$M$32000"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"$#ССЫЛ!.$M$1:$M$32000"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"$#ССЫЛ!.$M$1:$M$32000"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>#REF!</definedName>
    <definedName name="объем___4">"$#ССЫЛ!.$M$1:$M$32000"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>#REF!</definedName>
    <definedName name="объем___6___6___0">#REF!</definedName>
    <definedName name="объем___6___7">NA()</definedName>
    <definedName name="объем___6___8">#REF!</definedName>
    <definedName name="объем___6___8___0">#REF!</definedName>
    <definedName name="объем___6___9">"$#ССЫЛ!.$M$1:$M$32000"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"$#ССЫЛ!.$M$1:$M$32000"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[42]Смета!#REF!</definedName>
    <definedName name="Основание">#REF!</definedName>
    <definedName name="Отчетный_период__учет_выполненных_работ">#REF!</definedName>
    <definedName name="п">#REF!</definedName>
    <definedName name="пвап">'[14]Таблица 5'!$A$3:$G$77</definedName>
    <definedName name="Пи">#REF!</definedName>
    <definedName name="Пи_">#REF!</definedName>
    <definedName name="план">[23]топография!#REF!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>#REF!</definedName>
    <definedName name="прапоалад">[44]топография!#REF!</definedName>
    <definedName name="приб">[45]сводная!$E$10</definedName>
    <definedName name="Прикладное_ПО">#REF!</definedName>
    <definedName name="прим">[41]СметаСводная!$C$7</definedName>
    <definedName name="про">#REF!</definedName>
    <definedName name="пробная">#REF!</definedName>
    <definedName name="пробная\">#REF!</definedName>
    <definedName name="Проверил">#REF!</definedName>
    <definedName name="проект">'[46]СметаСводная павильон'!$D$6</definedName>
    <definedName name="прочие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пр">[10]Коэфф1.!#REF!</definedName>
    <definedName name="прпр_1">#REF!</definedName>
    <definedName name="псков">[47]свод!$E$10</definedName>
    <definedName name="р">#REF!</definedName>
    <definedName name="Работы">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'[48]СметаСводная снег'!$E$7</definedName>
    <definedName name="рол">[44]топография!#REF!</definedName>
    <definedName name="ролл">#REF!</definedName>
    <definedName name="рпв">#REF!</definedName>
    <definedName name="рр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од">#REF!</definedName>
    <definedName name="свод1">[49]топография!#REF!</definedName>
    <definedName name="сводИИ">[50]топография!#REF!</definedName>
    <definedName name="сводная">#REF!</definedName>
    <definedName name="СводнУТ">[23]топография!#REF!</definedName>
    <definedName name="СводУТ">#REF!</definedName>
    <definedName name="Сервис">#REF!</definedName>
    <definedName name="Сервис_Всего">'[10]Прайс лист'!#REF!</definedName>
    <definedName name="Сервис_Всего_1">#REF!</definedName>
    <definedName name="Сервисное_оборудование">[10]Коэфф1.!#REF!</definedName>
    <definedName name="Сервисное_оборудование_1">#REF!</definedName>
    <definedName name="см">#REF!</definedName>
    <definedName name="см___0">#REF!</definedName>
    <definedName name="См7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огласование">#REF!</definedName>
    <definedName name="Составил">#REF!</definedName>
    <definedName name="Составитель">#REF!</definedName>
    <definedName name="СП1">[3]Обновление!#REF!</definedName>
    <definedName name="Средняя_з_пл_в_строительстве">#REF!</definedName>
    <definedName name="Средняя_з_пл_по_отрасли__Связь">#REF!</definedName>
    <definedName name="ссс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>#REF!</definedName>
    <definedName name="топ1">#REF!</definedName>
    <definedName name="топ2">#REF!</definedName>
    <definedName name="топо">#REF!</definedName>
    <definedName name="топогр">[12]Смета!#REF!</definedName>
    <definedName name="топогр1">#REF!</definedName>
    <definedName name="топограф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ьбю">#REF!</definedName>
    <definedName name="тьмтиб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'[25]СметаСводная Рыб'!$C$13</definedName>
    <definedName name="уцуц">#REF!</definedName>
    <definedName name="Участок">#REF!</definedName>
    <definedName name="ф">#REF!</definedName>
    <definedName name="ф1">#REF!</definedName>
    <definedName name="фед">'[16]свод 2'!$C$10</definedName>
    <definedName name="ффыв">#REF!</definedName>
    <definedName name="фыв">#REF!</definedName>
    <definedName name="цена">#N/A</definedName>
    <definedName name="цена___0">"$#ССЫЛ!.$L$1:$L$32000"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"$#ССЫЛ!.$L$1:$L$32000"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"$#ССЫЛ!.$L$1:$L$32000"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>#REF!</definedName>
    <definedName name="цена___4">"$#ССЫЛ!.$L$1:$L$32000"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>#REF!</definedName>
    <definedName name="цена___6___6___0">#REF!</definedName>
    <definedName name="цена___6___7">NA()</definedName>
    <definedName name="цена___6___8">#REF!</definedName>
    <definedName name="цена___6___8___0">#REF!</definedName>
    <definedName name="цена___6___9">"$#ССЫЛ!.$L$1:$L$32000"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"$#ССЫЛ!.$L$1:$L$32000"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>#REF!</definedName>
    <definedName name="цууу">#REF!</definedName>
    <definedName name="цы">#REF!</definedName>
    <definedName name="чс">#REF!</definedName>
    <definedName name="чть">#REF!</definedName>
    <definedName name="Шкафы_ТМ">#REF!</definedName>
    <definedName name="шлд">'[51]93-110'!#REF!</definedName>
    <definedName name="шщззхъх">#REF!</definedName>
    <definedName name="щщ">#REF!</definedName>
    <definedName name="ъхз">#REF!</definedName>
    <definedName name="ЫВGGGGGGGGGGGGGGG">#REF!</definedName>
    <definedName name="ыы">[52]свод!$A$7</definedName>
    <definedName name="ьь">#REF!</definedName>
    <definedName name="эк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[44]топография!#REF!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леСи">[53]Коэфф1.!$E$7</definedName>
    <definedName name="ЭлеСи_1">#REF!</definedName>
    <definedName name="ЭЛСИ_Т">#REF!</definedName>
    <definedName name="эээ">[52]свод!$A$7</definedName>
    <definedName name="я">#REF!</definedName>
    <definedName name="ЯЯЯЯ">#N/A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31" l="1"/>
  <c r="D8" i="40" l="1"/>
  <c r="C8" i="40"/>
  <c r="E10" i="19"/>
  <c r="D10" i="19"/>
  <c r="C10" i="19"/>
  <c r="F47" i="26"/>
  <c r="F46" i="26"/>
  <c r="F20" i="26" l="1"/>
  <c r="F21" i="26"/>
  <c r="E16" i="31" l="1"/>
</calcChain>
</file>

<file path=xl/sharedStrings.xml><?xml version="1.0" encoding="utf-8"?>
<sst xmlns="http://schemas.openxmlformats.org/spreadsheetml/2006/main" count="342" uniqueCount="185">
  <si>
    <t>дней</t>
  </si>
  <si>
    <t>2.1</t>
  </si>
  <si>
    <t>2.2</t>
  </si>
  <si>
    <t>№№</t>
  </si>
  <si>
    <t>Камеральные работы</t>
  </si>
  <si>
    <t>1 программа</t>
  </si>
  <si>
    <t>Характеристика предприятия</t>
  </si>
  <si>
    <t xml:space="preserve">здания, сооружения и вида работ </t>
  </si>
  <si>
    <t>7.1</t>
  </si>
  <si>
    <t>8</t>
  </si>
  <si>
    <t>Полевые работы</t>
  </si>
  <si>
    <t xml:space="preserve">пол. </t>
  </si>
  <si>
    <t>кам.</t>
  </si>
  <si>
    <t>№ № пп</t>
  </si>
  <si>
    <t>Характеристика предприятия, здания, сооружения и виды работ</t>
  </si>
  <si>
    <t>Категория сложности -</t>
  </si>
  <si>
    <t>Объем (га) -</t>
  </si>
  <si>
    <t>Характеристика предприятия, здания, сооружения или виды работ</t>
  </si>
  <si>
    <t>1</t>
  </si>
  <si>
    <t>1.1</t>
  </si>
  <si>
    <t>1.2</t>
  </si>
  <si>
    <t>1.3</t>
  </si>
  <si>
    <t>2</t>
  </si>
  <si>
    <t>2.3</t>
  </si>
  <si>
    <t>3</t>
  </si>
  <si>
    <t>4</t>
  </si>
  <si>
    <t>5</t>
  </si>
  <si>
    <t>Полевые работы:</t>
  </si>
  <si>
    <t>к2=0,85 ОУ п. 14</t>
  </si>
  <si>
    <t xml:space="preserve">коэффициент к2 -  проведение полевых работ без выплаты работникам командировочных или полевого довольствия </t>
  </si>
  <si>
    <t>6</t>
  </si>
  <si>
    <t>7</t>
  </si>
  <si>
    <t>7.2</t>
  </si>
  <si>
    <t>Камеральные гидрологические работы:</t>
  </si>
  <si>
    <t>9</t>
  </si>
  <si>
    <t>8.1</t>
  </si>
  <si>
    <t>Плановая и высотная привязка отдельных точек:</t>
  </si>
  <si>
    <t>категория породы (наименование горных пород (грунтов)</t>
  </si>
  <si>
    <t>т.17, §1; гл.4 п.2</t>
  </si>
  <si>
    <t>с коэффициентом к2=1,3 - при выполнении полевых изыскательских работ в неблагоприятный период года (для г.Иркутск)</t>
  </si>
  <si>
    <t>Камеральные работы:</t>
  </si>
  <si>
    <t>11</t>
  </si>
  <si>
    <t>13</t>
  </si>
  <si>
    <t xml:space="preserve">к3=1,75 - стоимость съемки подземных коммуникаций с помощью приборов поиска (трубокабелеискателя) и составление плана подземных коммуникаций на территории действующего промпредприятия </t>
  </si>
  <si>
    <t>к2=  1,3 , ОУ п.8, г) т.2 §2</t>
  </si>
  <si>
    <t>коэффициент применять нельзя т.к. топосъемка выполняется по снип в благоприятный период времени!! Или потом должны обновляться в благоприятный период</t>
  </si>
  <si>
    <t xml:space="preserve">категория сложности производства измерений- II </t>
  </si>
  <si>
    <t>10</t>
  </si>
  <si>
    <t>12</t>
  </si>
  <si>
    <t>Составление программы производства работ при средней глубине исследования св. 5 до 10м, исследуемая площадь до 1 кв. км</t>
  </si>
  <si>
    <t>Вид территории "В" -</t>
  </si>
  <si>
    <t>к4=1,25 - территории со специальным режимом относятся районы и участки, где по обстановке или установленному режиму неизбежны перерывы или затруднения, связанные с потерями рабочего времени при изысканиях (действующие эл.станции)</t>
  </si>
  <si>
    <t>к4=1,25 на на полевые работы, ОУ п.8 пп в, примечание</t>
  </si>
  <si>
    <t>к5=1,2 на кам. работы, ОУ п.15 д</t>
  </si>
  <si>
    <t>табл.9 §6</t>
  </si>
  <si>
    <r>
      <t xml:space="preserve">Создание инженерно-топографического плана на территории действующих промышленных предприятий, масштаб съемки 1:500, высота сечения рельефа 0,5 м - </t>
    </r>
    <r>
      <rPr>
        <i/>
        <sz val="11.8"/>
        <rFont val="Times New Roman"/>
        <family val="1"/>
        <charset val="204"/>
      </rPr>
      <t>Топографическая съемка М1:500 с сечением рельефа горизонталями через 0,5м с составлением плана подземных коммуникаций на территории промышленных предприятий.</t>
    </r>
  </si>
  <si>
    <r>
      <t xml:space="preserve">Создание инженерно-топографического плана на территории действующих промышленных предприятий, масштаб съемки 1:500, высота сечения рельефа 0,5 м - </t>
    </r>
    <r>
      <rPr>
        <i/>
        <sz val="12"/>
        <color theme="1"/>
        <rFont val="Times New Roman"/>
        <family val="1"/>
        <charset val="204"/>
      </rPr>
      <t>Топографическая съемка М1:500 с сечением рельефа горизонталями через 0,5м с составлением плана подземных коммуникаций на территории промышленных предприятий. (выполняется новая съемка, т.к ранее на данный участок территориии съемки не выполнялись)</t>
    </r>
  </si>
  <si>
    <t>к5=1,2 - выполнения камеральных и картографических работ с применением компьютерных технологий (оцифровка карт предоставленных на бумаге для построения цифровой модели местности)</t>
  </si>
  <si>
    <t>к3=1,75 на пол.+кам. работы, табл.9 прим.4</t>
  </si>
  <si>
    <t>Внутренний транспорт (расстояние от базы изыскательской организации, экспедиции, партии или отряда до участка изысканий св. 5 до 10 км)</t>
  </si>
  <si>
    <t>Организация и ликвидация работ (с применением коэффициента 2,5 для района, приравненного к Крайнему Северу)</t>
  </si>
  <si>
    <t>Внешний транспорт (расстояние проезда и перевозки в одном направлении 500 - 1000 км)</t>
  </si>
  <si>
    <t>Утверждаю:</t>
  </si>
  <si>
    <t>ВЕДОМОСТЬ ОБЪЕМОВ РАБОТ к смете №1</t>
  </si>
  <si>
    <t>Ед.изм</t>
  </si>
  <si>
    <t>Примечание</t>
  </si>
  <si>
    <t>от стоимости полевых работ</t>
  </si>
  <si>
    <t>от стоимости камеральных работ</t>
  </si>
  <si>
    <t>Районный и льготный коэффициент (для г. Усть-Илимска):</t>
  </si>
  <si>
    <t>Районный и льготный коэффициент (для г. Иркутска):</t>
  </si>
  <si>
    <t>к стоимости камеральных работ</t>
  </si>
  <si>
    <t>к стоимости полевых работ</t>
  </si>
  <si>
    <t>к стоимости полевых и камеральных работ</t>
  </si>
  <si>
    <t>ВЕДОМОСТЬ ОБЪЕМОВ РАБОТ к смете №2</t>
  </si>
  <si>
    <t>Количество</t>
  </si>
  <si>
    <t>6%</t>
  </si>
  <si>
    <t>1 расчет</t>
  </si>
  <si>
    <t>Районный и льготный коэффициент (для г. Иркутска)</t>
  </si>
  <si>
    <t>ВЕДОМОСТЬ ОБЪЕМОВ РАБОТ к смете №3</t>
  </si>
  <si>
    <t>га</t>
  </si>
  <si>
    <t>Вид территории -"В" действующие промпредприятия</t>
  </si>
  <si>
    <t xml:space="preserve"> - территории со специальным режимом относятся районы и участки, где по обстановке или установленному режиму неизбежны перерывы или затруднения, связанные с потерями рабочего времени при изысканиях (действующие эл.станции)</t>
  </si>
  <si>
    <t>К-1,3</t>
  </si>
  <si>
    <t>Ед.изм.</t>
  </si>
  <si>
    <t xml:space="preserve">Характеристика предприятия здания, сооружения и вида работ </t>
  </si>
  <si>
    <t>1 выработка (точка)</t>
  </si>
  <si>
    <t>1 м</t>
  </si>
  <si>
    <r>
      <t xml:space="preserve">К1- </t>
    </r>
    <r>
      <rPr>
        <i/>
        <sz val="12"/>
        <rFont val="Times New Roman"/>
        <family val="1"/>
        <charset val="204"/>
      </rPr>
      <t>При бурении скважин самоходными и передвижными установками без устройства циркуляционной системы к ценам таблицы применяются коэффициенты:</t>
    </r>
    <r>
      <rPr>
        <sz val="12"/>
        <rFont val="Times New Roman"/>
        <family val="1"/>
        <charset val="204"/>
      </rPr>
      <t>к1=0,9 - для скважин глубиной до 15 и до 25 м;</t>
    </r>
  </si>
  <si>
    <t>к1 - 0,9</t>
  </si>
  <si>
    <t>м</t>
  </si>
  <si>
    <t>Районный и льготный  коэффициент (для г. Усть-Илимска )</t>
  </si>
  <si>
    <r>
      <t xml:space="preserve">Районный и льготный  коэффициент </t>
    </r>
    <r>
      <rPr>
        <i/>
        <sz val="12"/>
        <color theme="1"/>
        <rFont val="Times New Roman"/>
        <family val="1"/>
        <charset val="204"/>
      </rPr>
      <t xml:space="preserve">(для г. Усть-Илимска ) </t>
    </r>
  </si>
  <si>
    <r>
      <rPr>
        <sz val="12"/>
        <color theme="1"/>
        <rFont val="Times New Roman"/>
        <family val="1"/>
        <charset val="204"/>
      </rPr>
      <t xml:space="preserve">Районный и льготный  коэффициент </t>
    </r>
    <r>
      <rPr>
        <i/>
        <sz val="12"/>
        <color theme="1"/>
        <rFont val="Times New Roman"/>
        <family val="1"/>
        <charset val="204"/>
      </rPr>
      <t>(для г.Иркуска )</t>
    </r>
  </si>
  <si>
    <t>10%</t>
  </si>
  <si>
    <t>к - 1,25</t>
  </si>
  <si>
    <t xml:space="preserve"> для II категории сложности инж.геологических условий</t>
  </si>
  <si>
    <t xml:space="preserve">  к3=1,3</t>
  </si>
  <si>
    <t>к стоимости полевых, камеральных и лабораторных работ</t>
  </si>
  <si>
    <t>Примечания</t>
  </si>
  <si>
    <t>№п/п</t>
  </si>
  <si>
    <t>Начальник ПТО У-ИГЭС____________________А.В.Смолькин</t>
  </si>
  <si>
    <t>Кол-во</t>
  </si>
  <si>
    <t>И.о.директора Усть-Илимской ГЭС</t>
  </si>
  <si>
    <t>_________________ С.В. Крапицкий</t>
  </si>
  <si>
    <t>на выполнение инженерно-геологических изысканий по объекту: «КСБ. Причальные сооружения для плавательных средств подразделений охраны»</t>
  </si>
  <si>
    <t>Плановая и высотная привязка при расстоянии между геологическими выработками или точками до 50м - Привязка скважин (измеритель - 1 выработка (точка), 6 скважин</t>
  </si>
  <si>
    <t>Колонковое бурение скважины диаметром до 160мм, глубиной до 15м: 6скважин по 10м =60м</t>
  </si>
  <si>
    <t xml:space="preserve"> Сопутствующие работы: Крепление скважины при бурении диаметром до 160мм глубиной до 15м, (измеритель-1м). Объем бурения=60м</t>
  </si>
  <si>
    <r>
      <t>Гидрогеологические наблюдения при бурении скважины диаметром до 160мм глубиной до 15м:, (</t>
    </r>
    <r>
      <rPr>
        <i/>
        <sz val="10"/>
        <rFont val="Times New Roman"/>
        <family val="1"/>
        <charset val="204"/>
      </rPr>
      <t>состава работ: «тартание» воды желонкой с наблюдением за восстановлением уровня; измерения уровня и температуры воды в скважине)</t>
    </r>
  </si>
  <si>
    <t>Камеральная обработка стационарных наблюдений:</t>
  </si>
  <si>
    <t>10 замеров</t>
  </si>
  <si>
    <t>Составление технического отчета (заключения) о результатах выполненных работ,  категория сложности инженерно-геологических условий 2</t>
  </si>
  <si>
    <t>на выполнение гидрологических изысканий по объекту: «КСБ. Причальные сооружения для плавательных средств подразделений охраны»</t>
  </si>
  <si>
    <t>II категория сложности</t>
  </si>
  <si>
    <t>1 га акватории</t>
  </si>
  <si>
    <t>20м*10м*2шт</t>
  </si>
  <si>
    <t>Промеры глубин на участках акваторий с открытой водной поверхностью с составлением плана в масштабе 1:500:</t>
  </si>
  <si>
    <t>к1=1,3 -  скорость течения свыше 2 м/с</t>
  </si>
  <si>
    <t>30,8%</t>
  </si>
  <si>
    <t>Создание планово-высотной сети для промеров глубин на морях, озерах, водохранилищах, закрытых акваториях и в устьевых участках рек для составления плана в масштабе 1:500</t>
  </si>
  <si>
    <t>Расчет элементов волн на открытых акваториях при высоте волн: до 1 м</t>
  </si>
  <si>
    <t>к1=1,2 -  при расчете элементов волн на огражденных акваториях</t>
  </si>
  <si>
    <t>Расчет элементов волн на открытых акваториях при высоте волн: свыше 1 до 3 м</t>
  </si>
  <si>
    <t>Расчет средней скорости вдольберегового волноприбойного течения на акватории со сложным рельефом берегов и дна и наличием сооружений, искажающих режим течений, с резкими сезонными колебаниями уровней</t>
  </si>
  <si>
    <t>Составление программы производства гидрологических работ</t>
  </si>
  <si>
    <t>Обоснование предпроектной документации производства гидрологических работ, стоимость камеральных работ:  до 2 тыс.руб.</t>
  </si>
  <si>
    <t>Составление технического отчета, стоимость камеральных работ до 500 руб.: степень гидрометеорологической изученности территории - недостаточно изученная - 60%</t>
  </si>
  <si>
    <t>60%</t>
  </si>
  <si>
    <t>на выполнение геодезических изысканий по объекту: «КСБ. Причальные сооружения для плавательных средств подразделений охраны»</t>
  </si>
  <si>
    <t>Категория сложности -II</t>
  </si>
  <si>
    <t>(750м+130м)*5м</t>
  </si>
  <si>
    <t>км</t>
  </si>
  <si>
    <t>750м+130м</t>
  </si>
  <si>
    <t>Съемка и нивелирование речных выправительных сооружений и береговых укреплений</t>
  </si>
  <si>
    <t xml:space="preserve"> - стоимость съемки небольших участков или узких полос</t>
  </si>
  <si>
    <t>8.2</t>
  </si>
  <si>
    <t>8.3</t>
  </si>
  <si>
    <t>Установка плавпричала из 3-6 понтонов (верхний бьф)</t>
  </si>
  <si>
    <t xml:space="preserve">1 понтон
</t>
  </si>
  <si>
    <t>К1=1,1</t>
  </si>
  <si>
    <t>Если заданием на проектирование  предусмотрено выполнение работ "Выбор площадки строительства", к ценам на "Проект" применяется коэффициент К1</t>
  </si>
  <si>
    <t>В условиях замерзающих акваторий:  при расчетной толщине льда от 0,75 до 1,5 м, к ценам на "Проект" и "РД"  применяется коэффициент К2</t>
  </si>
  <si>
    <t>К2=1,1</t>
  </si>
  <si>
    <t>При разработке смет с использованием ресурсного метода, до, к ценам на "Проект" и "РД"  применяется коэффициент К3</t>
  </si>
  <si>
    <t>К3=1,2</t>
  </si>
  <si>
    <t>Установка плавпричала из 3-6 понтонов (нижний бьф)</t>
  </si>
  <si>
    <t>Районный и льготный  коэффициент (для г.Иркуска )</t>
  </si>
  <si>
    <t>К2=1,2</t>
  </si>
  <si>
    <t>№ п/п</t>
  </si>
  <si>
    <t>Трудоемкость согласования основных технических решений и выбора оборудования (к смете № 4)</t>
  </si>
  <si>
    <t>на объекте  «КСБ. Причальные сооружения для плавательных средств подразделений охраны»</t>
  </si>
  <si>
    <t>Наименование работ</t>
  </si>
  <si>
    <t>ГИП</t>
  </si>
  <si>
    <t>Ведущий инженер</t>
  </si>
  <si>
    <t xml:space="preserve"> Инженер 1 кат.</t>
  </si>
  <si>
    <t>Согласование сновных технических решений и выбора оборудования</t>
  </si>
  <si>
    <t>ИТОГО, дней:</t>
  </si>
  <si>
    <t>Начальник ПТО У-ИГЭС</t>
  </si>
  <si>
    <t>А.В. Смолькин</t>
  </si>
  <si>
    <t>ВЕДОМОСТЬ объемов работ к смете № 5, 6</t>
  </si>
  <si>
    <t>Трудоемкость получения технических условий и согласования пользования земельных участков, расположенных в пределах береговой полосы, выделение участков акваторий внутренних водных путей в ФБУ "Администрация Байкало-Ангарского бассейна". (к смете № 7)</t>
  </si>
  <si>
    <r>
      <t xml:space="preserve">на разработку проектной и рабочей документации по </t>
    </r>
    <r>
      <rPr>
        <sz val="12"/>
        <color theme="1"/>
        <rFont val="Times New Roman"/>
        <family val="1"/>
        <charset val="204"/>
      </rPr>
      <t>объекту:«КСБ. Причальные сооружения для плавательных средств подразделений охраны»</t>
    </r>
  </si>
  <si>
    <t>Визуальное осмотр объекта, ознакомление с существующей технической документацией, сбор необходимой для выполнения проекта информации. (Командировка в Усть-Илимск)</t>
  </si>
  <si>
    <t>К3=1,221</t>
  </si>
  <si>
    <t>категория породы, ( Крупный галечник магматических и метаморфических пород с мелкими валунами.).</t>
  </si>
  <si>
    <t>IX</t>
  </si>
  <si>
    <t>Камеральная обработка стационарных наблюдений за режимом подземных вод в скважинах, шурфах, колодцах (12 замеров)</t>
  </si>
  <si>
    <t>к1=1,25</t>
  </si>
  <si>
    <t>к2=1,2</t>
  </si>
  <si>
    <t xml:space="preserve"> - выполнение камеральных и картографических работ с применением компьютерных технологий</t>
  </si>
  <si>
    <t>к1=1,4</t>
  </si>
  <si>
    <t>к2=1,25</t>
  </si>
  <si>
    <t>к3=1,2</t>
  </si>
  <si>
    <t>к = 1,45</t>
  </si>
  <si>
    <t>К-1,45</t>
  </si>
  <si>
    <t>"____"_____________2022</t>
  </si>
  <si>
    <t>"____"_____________2022 г.</t>
  </si>
  <si>
    <t>Разработка основных технических решений с указанием технических требований к материалам, конструктивным элементам и оборудованию для выбора их типов и марок.</t>
  </si>
  <si>
    <t>Подготовка пакета документов в бассейновую комиссию для согласования (выдачи технических условий) в соответствии с Порядком проведения согласований (выдачи технических условий) утв. Приказом руководителя ФБУ "Администрация Байкало-Ангарского бассейна" от 29.12.2018 г. № 160.</t>
  </si>
  <si>
    <t>Инженер 1 кат.</t>
  </si>
  <si>
    <t>Коэффициент пересчета базовой стоимости работ в текущие цены  (Письмо Минстроя России от 05.08.2022г. № 39010-ИФ/09)</t>
  </si>
  <si>
    <t>к - 58,26</t>
  </si>
  <si>
    <t>к = 58,26</t>
  </si>
  <si>
    <t>Индекс изменения сметной стоимости проектных работ на I кв 2022 г (Письмо Минстроя России от 05.08.2022г. № 39010-ИФ/09)</t>
  </si>
  <si>
    <t>Кинф =5,07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</si>
</sst>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71" formatCode="_-* #,##0_-;\-* #,##0_-;_-* &quot;-&quot;??_-;_-@_-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.8"/>
      <name val="Times New Roman"/>
      <family val="1"/>
      <charset val="204"/>
    </font>
    <font>
      <i/>
      <sz val="11.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2" fillId="0" borderId="0"/>
    <xf numFmtId="0" fontId="5" fillId="0" borderId="0"/>
    <xf numFmtId="0" fontId="7" fillId="2" borderId="0">
      <alignment horizontal="center" vertical="center"/>
    </xf>
    <xf numFmtId="0" fontId="7" fillId="2" borderId="0">
      <alignment horizontal="center" vertical="center"/>
    </xf>
    <xf numFmtId="0" fontId="5" fillId="0" borderId="0"/>
    <xf numFmtId="0" fontId="10" fillId="0" borderId="0"/>
    <xf numFmtId="165" fontId="5" fillId="0" borderId="0" applyFont="0" applyFill="0" applyBorder="0" applyAlignment="0" applyProtection="0"/>
    <xf numFmtId="0" fontId="5" fillId="0" borderId="0"/>
    <xf numFmtId="0" fontId="2" fillId="0" borderId="0"/>
    <xf numFmtId="43" fontId="11" fillId="0" borderId="0" applyFont="0" applyFill="0" applyBorder="0" applyAlignment="0" applyProtection="0"/>
    <xf numFmtId="165" fontId="10" fillId="0" borderId="0" applyFill="0" applyBorder="0" applyAlignment="0" applyProtection="0"/>
    <xf numFmtId="0" fontId="1" fillId="0" borderId="0">
      <alignment horizontal="left" vertical="top"/>
    </xf>
  </cellStyleXfs>
  <cellXfs count="399">
    <xf numFmtId="0" fontId="0" fillId="0" borderId="0" xfId="0"/>
    <xf numFmtId="0" fontId="4" fillId="0" borderId="0" xfId="8" applyFont="1" applyAlignment="1">
      <alignment horizontal="left" vertical="top"/>
    </xf>
    <xf numFmtId="0" fontId="9" fillId="0" borderId="0" xfId="0" applyFont="1" applyAlignment="1"/>
    <xf numFmtId="0" fontId="4" fillId="0" borderId="0" xfId="2" applyFont="1"/>
    <xf numFmtId="0" fontId="3" fillId="0" borderId="0" xfId="0" applyFont="1" applyAlignment="1">
      <alignment vertical="center"/>
    </xf>
    <xf numFmtId="0" fontId="9" fillId="0" borderId="0" xfId="0" applyFont="1"/>
    <xf numFmtId="0" fontId="3" fillId="0" borderId="0" xfId="0" applyFont="1" applyBorder="1" applyAlignment="1">
      <alignment vertical="center"/>
    </xf>
    <xf numFmtId="0" fontId="16" fillId="3" borderId="0" xfId="1" applyFont="1" applyFill="1" applyBorder="1" applyAlignment="1">
      <alignment vertical="center" wrapText="1"/>
    </xf>
    <xf numFmtId="0" fontId="4" fillId="0" borderId="0" xfId="0" applyFont="1" applyBorder="1"/>
    <xf numFmtId="0" fontId="4" fillId="0" borderId="19" xfId="0" applyFont="1" applyBorder="1" applyAlignment="1">
      <alignment horizontal="center" vertical="center"/>
    </xf>
    <xf numFmtId="0" fontId="4" fillId="0" borderId="0" xfId="2" applyFont="1" applyAlignment="1">
      <alignment vertical="top"/>
    </xf>
    <xf numFmtId="0" fontId="9" fillId="0" borderId="0" xfId="0" applyFont="1" applyBorder="1"/>
    <xf numFmtId="0" fontId="4" fillId="0" borderId="5" xfId="0" applyFont="1" applyBorder="1"/>
    <xf numFmtId="0" fontId="4" fillId="0" borderId="0" xfId="0" applyFont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49" fontId="4" fillId="0" borderId="20" xfId="0" applyNumberFormat="1" applyFont="1" applyBorder="1" applyAlignment="1">
      <alignment horizontal="center" vertical="center"/>
    </xf>
    <xf numFmtId="0" fontId="16" fillId="3" borderId="0" xfId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 applyBorder="1"/>
    <xf numFmtId="0" fontId="11" fillId="0" borderId="0" xfId="0" applyFont="1"/>
    <xf numFmtId="0" fontId="3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27" xfId="0" applyFont="1" applyBorder="1"/>
    <xf numFmtId="49" fontId="4" fillId="0" borderId="32" xfId="0" applyNumberFormat="1" applyFont="1" applyBorder="1" applyAlignment="1">
      <alignment horizontal="center" vertical="center"/>
    </xf>
    <xf numFmtId="49" fontId="4" fillId="0" borderId="36" xfId="0" applyNumberFormat="1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43" fontId="9" fillId="0" borderId="29" xfId="10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 vertical="center"/>
    </xf>
    <xf numFmtId="3" fontId="9" fillId="0" borderId="24" xfId="0" applyNumberFormat="1" applyFont="1" applyFill="1" applyBorder="1" applyAlignment="1">
      <alignment horizontal="center" vertical="center"/>
    </xf>
    <xf numFmtId="0" fontId="16" fillId="0" borderId="0" xfId="0" applyNumberFormat="1" applyFont="1" applyAlignment="1">
      <alignment horizontal="right" vertical="center"/>
    </xf>
    <xf numFmtId="0" fontId="27" fillId="0" borderId="0" xfId="0" applyNumberFormat="1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3" borderId="0" xfId="1" applyFont="1" applyFill="1" applyAlignment="1">
      <alignment horizontal="left" vertical="center" wrapText="1"/>
    </xf>
    <xf numFmtId="49" fontId="9" fillId="0" borderId="36" xfId="0" applyNumberFormat="1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3" fillId="0" borderId="46" xfId="0" applyFont="1" applyBorder="1" applyAlignment="1">
      <alignment horizontal="center" vertical="center" wrapText="1"/>
    </xf>
    <xf numFmtId="1" fontId="4" fillId="0" borderId="36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35" xfId="0" applyNumberFormat="1" applyFont="1" applyBorder="1" applyAlignment="1">
      <alignment horizontal="center" vertical="center"/>
    </xf>
    <xf numFmtId="0" fontId="18" fillId="0" borderId="0" xfId="2" applyFont="1"/>
    <xf numFmtId="0" fontId="0" fillId="0" borderId="0" xfId="0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8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1" fontId="4" fillId="0" borderId="6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31" xfId="0" applyNumberFormat="1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vertical="center"/>
    </xf>
    <xf numFmtId="9" fontId="4" fillId="0" borderId="32" xfId="0" applyNumberFormat="1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24" fillId="0" borderId="0" xfId="0" applyFont="1"/>
    <xf numFmtId="0" fontId="9" fillId="0" borderId="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right" vertical="center" wrapText="1"/>
    </xf>
    <xf numFmtId="0" fontId="14" fillId="0" borderId="5" xfId="0" applyFont="1" applyFill="1" applyBorder="1" applyAlignment="1">
      <alignment horizontal="left" vertical="center"/>
    </xf>
    <xf numFmtId="3" fontId="9" fillId="0" borderId="6" xfId="11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9" fillId="0" borderId="2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center" vertical="center"/>
    </xf>
    <xf numFmtId="2" fontId="9" fillId="4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2" fontId="9" fillId="0" borderId="1" xfId="0" applyNumberFormat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3" fontId="9" fillId="0" borderId="36" xfId="10" applyFont="1" applyFill="1" applyBorder="1" applyAlignment="1">
      <alignment horizontal="center" vertical="center"/>
    </xf>
    <xf numFmtId="0" fontId="21" fillId="0" borderId="48" xfId="0" applyFont="1" applyBorder="1" applyAlignment="1">
      <alignment horizontal="right" vertical="center" wrapText="1"/>
    </xf>
    <xf numFmtId="0" fontId="4" fillId="0" borderId="48" xfId="0" applyFont="1" applyBorder="1" applyAlignment="1">
      <alignment vertical="center" wrapText="1"/>
    </xf>
    <xf numFmtId="0" fontId="3" fillId="0" borderId="32" xfId="0" applyFont="1" applyBorder="1" applyAlignment="1">
      <alignment vertical="center"/>
    </xf>
    <xf numFmtId="10" fontId="4" fillId="0" borderId="48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1" fontId="4" fillId="0" borderId="51" xfId="0" applyNumberFormat="1" applyFont="1" applyBorder="1" applyAlignment="1">
      <alignment horizontal="center" vertical="center"/>
    </xf>
    <xf numFmtId="49" fontId="4" fillId="0" borderId="43" xfId="0" applyNumberFormat="1" applyFont="1" applyBorder="1" applyAlignment="1">
      <alignment horizontal="center" vertical="center"/>
    </xf>
    <xf numFmtId="49" fontId="4" fillId="0" borderId="46" xfId="0" applyNumberFormat="1" applyFont="1" applyBorder="1" applyAlignment="1">
      <alignment horizontal="center" vertical="center"/>
    </xf>
    <xf numFmtId="0" fontId="4" fillId="0" borderId="38" xfId="0" applyFont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171" fontId="9" fillId="0" borderId="26" xfId="10" applyNumberFormat="1" applyFont="1" applyFill="1" applyBorder="1" applyAlignment="1">
      <alignment horizontal="center"/>
    </xf>
    <xf numFmtId="0" fontId="4" fillId="0" borderId="0" xfId="2" applyFont="1" applyAlignment="1"/>
    <xf numFmtId="0" fontId="4" fillId="0" borderId="0" xfId="0" applyFont="1" applyBorder="1" applyAlignment="1">
      <alignment horizontal="center" vertical="center"/>
    </xf>
    <xf numFmtId="1" fontId="4" fillId="0" borderId="5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43" xfId="0" applyFont="1" applyFill="1" applyBorder="1" applyAlignment="1">
      <alignment horizontal="center" vertical="center"/>
    </xf>
    <xf numFmtId="49" fontId="4" fillId="0" borderId="61" xfId="0" applyNumberFormat="1" applyFont="1" applyBorder="1" applyAlignment="1">
      <alignment horizontal="center" vertical="center"/>
    </xf>
    <xf numFmtId="10" fontId="4" fillId="0" borderId="52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top"/>
    </xf>
    <xf numFmtId="4" fontId="9" fillId="0" borderId="0" xfId="0" applyNumberFormat="1" applyFont="1" applyBorder="1" applyAlignment="1">
      <alignment horizontal="center" vertical="center"/>
    </xf>
    <xf numFmtId="49" fontId="4" fillId="0" borderId="27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3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49" fontId="4" fillId="0" borderId="76" xfId="0" applyNumberFormat="1" applyFont="1" applyBorder="1" applyAlignment="1">
      <alignment horizontal="center" vertical="center"/>
    </xf>
    <xf numFmtId="0" fontId="9" fillId="0" borderId="46" xfId="0" applyFont="1" applyBorder="1" applyAlignment="1">
      <alignment horizontal="center"/>
    </xf>
    <xf numFmtId="4" fontId="18" fillId="0" borderId="32" xfId="0" applyNumberFormat="1" applyFont="1" applyBorder="1" applyAlignment="1">
      <alignment horizontal="center" vertical="center"/>
    </xf>
    <xf numFmtId="49" fontId="4" fillId="3" borderId="52" xfId="0" applyNumberFormat="1" applyFont="1" applyFill="1" applyBorder="1" applyAlignment="1">
      <alignment horizontal="center" vertical="center"/>
    </xf>
    <xf numFmtId="4" fontId="4" fillId="0" borderId="34" xfId="0" applyNumberFormat="1" applyFont="1" applyBorder="1" applyAlignment="1">
      <alignment horizontal="center" vertical="center"/>
    </xf>
    <xf numFmtId="43" fontId="4" fillId="0" borderId="19" xfId="10" applyFont="1" applyFill="1" applyBorder="1" applyAlignment="1">
      <alignment horizontal="right"/>
    </xf>
    <xf numFmtId="2" fontId="4" fillId="0" borderId="36" xfId="0" applyNumberFormat="1" applyFont="1" applyFill="1" applyBorder="1" applyAlignment="1">
      <alignment horizontal="right" vertical="center"/>
    </xf>
    <xf numFmtId="164" fontId="4" fillId="0" borderId="53" xfId="0" applyNumberFormat="1" applyFont="1" applyFill="1" applyBorder="1" applyAlignment="1">
      <alignment vertical="center"/>
    </xf>
    <xf numFmtId="43" fontId="4" fillId="0" borderId="36" xfId="10" applyFont="1" applyFill="1" applyBorder="1" applyAlignment="1">
      <alignment horizontal="center"/>
    </xf>
    <xf numFmtId="49" fontId="4" fillId="0" borderId="46" xfId="0" applyNumberFormat="1" applyFont="1" applyBorder="1" applyAlignment="1">
      <alignment horizontal="center"/>
    </xf>
    <xf numFmtId="0" fontId="4" fillId="0" borderId="10" xfId="0" applyFont="1" applyBorder="1" applyAlignment="1">
      <alignment wrapText="1"/>
    </xf>
    <xf numFmtId="43" fontId="4" fillId="0" borderId="70" xfId="10" applyFont="1" applyFill="1" applyBorder="1" applyAlignment="1">
      <alignment horizontal="center"/>
    </xf>
    <xf numFmtId="0" fontId="9" fillId="0" borderId="46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4" fontId="4" fillId="0" borderId="46" xfId="0" applyNumberFormat="1" applyFont="1" applyBorder="1" applyAlignment="1">
      <alignment horizontal="center" vertical="center"/>
    </xf>
    <xf numFmtId="0" fontId="4" fillId="0" borderId="46" xfId="0" applyFont="1" applyBorder="1" applyAlignment="1">
      <alignment horizontal="center"/>
    </xf>
    <xf numFmtId="49" fontId="9" fillId="0" borderId="46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vertical="center" wrapText="1"/>
    </xf>
    <xf numFmtId="0" fontId="4" fillId="0" borderId="55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3" fillId="0" borderId="46" xfId="0" applyFont="1" applyBorder="1" applyAlignment="1"/>
    <xf numFmtId="0" fontId="4" fillId="0" borderId="32" xfId="0" applyFont="1" applyFill="1" applyBorder="1" applyAlignment="1">
      <alignment vertical="center" wrapText="1"/>
    </xf>
    <xf numFmtId="49" fontId="4" fillId="3" borderId="46" xfId="0" applyNumberFormat="1" applyFont="1" applyFill="1" applyBorder="1" applyAlignment="1">
      <alignment horizontal="center" vertical="center"/>
    </xf>
    <xf numFmtId="49" fontId="23" fillId="0" borderId="52" xfId="0" applyNumberFormat="1" applyFont="1" applyBorder="1" applyAlignment="1">
      <alignment wrapText="1"/>
    </xf>
    <xf numFmtId="43" fontId="9" fillId="0" borderId="46" xfId="10" applyFont="1" applyFill="1" applyBorder="1" applyAlignment="1">
      <alignment horizontal="center" vertical="center"/>
    </xf>
    <xf numFmtId="0" fontId="9" fillId="0" borderId="52" xfId="0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9" applyFont="1" applyBorder="1" applyAlignment="1">
      <alignment horizontal="left"/>
    </xf>
    <xf numFmtId="0" fontId="9" fillId="0" borderId="0" xfId="0" applyFont="1" applyBorder="1" applyAlignment="1">
      <alignment horizontal="left" vertical="top" wrapText="1"/>
    </xf>
    <xf numFmtId="0" fontId="4" fillId="0" borderId="0" xfId="9" applyFont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vertical="center"/>
    </xf>
    <xf numFmtId="0" fontId="16" fillId="3" borderId="0" xfId="1" applyFont="1" applyFill="1" applyAlignment="1">
      <alignment horizontal="right" vertical="center" wrapText="1"/>
    </xf>
    <xf numFmtId="0" fontId="16" fillId="3" borderId="0" xfId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25" fillId="0" borderId="43" xfId="0" applyFont="1" applyBorder="1" applyAlignment="1">
      <alignment vertical="center" wrapText="1"/>
    </xf>
    <xf numFmtId="0" fontId="20" fillId="0" borderId="52" xfId="0" applyFont="1" applyBorder="1" applyAlignment="1">
      <alignment vertical="center" wrapText="1"/>
    </xf>
    <xf numFmtId="0" fontId="12" fillId="0" borderId="52" xfId="0" applyFont="1" applyBorder="1" applyAlignment="1">
      <alignment vertical="center" wrapText="1"/>
    </xf>
    <xf numFmtId="0" fontId="22" fillId="4" borderId="58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9" fillId="0" borderId="57" xfId="0" applyFont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4" fillId="0" borderId="56" xfId="0" applyFont="1" applyBorder="1" applyAlignment="1">
      <alignment vertical="center" wrapText="1"/>
    </xf>
    <xf numFmtId="0" fontId="4" fillId="0" borderId="52" xfId="0" applyFont="1" applyBorder="1" applyAlignment="1">
      <alignment vertical="center" wrapText="1"/>
    </xf>
    <xf numFmtId="0" fontId="4" fillId="0" borderId="56" xfId="0" applyFont="1" applyFill="1" applyBorder="1" applyAlignment="1">
      <alignment vertical="center" wrapText="1"/>
    </xf>
    <xf numFmtId="0" fontId="9" fillId="0" borderId="43" xfId="0" applyFont="1" applyBorder="1" applyAlignment="1">
      <alignment vertical="center"/>
    </xf>
    <xf numFmtId="0" fontId="4" fillId="0" borderId="59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28" fillId="0" borderId="5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/>
    </xf>
    <xf numFmtId="0" fontId="3" fillId="0" borderId="46" xfId="0" applyFont="1" applyBorder="1" applyAlignment="1">
      <alignment vertical="center" wrapText="1"/>
    </xf>
    <xf numFmtId="10" fontId="4" fillId="3" borderId="46" xfId="0" applyNumberFormat="1" applyFont="1" applyFill="1" applyBorder="1" applyAlignment="1">
      <alignment horizontal="center" vertical="center"/>
    </xf>
    <xf numFmtId="0" fontId="9" fillId="4" borderId="46" xfId="0" applyFont="1" applyFill="1" applyBorder="1" applyAlignment="1">
      <alignment horizontal="left" vertical="center"/>
    </xf>
    <xf numFmtId="0" fontId="9" fillId="0" borderId="46" xfId="0" applyFont="1" applyFill="1" applyBorder="1" applyAlignment="1">
      <alignment horizontal="center" vertical="center"/>
    </xf>
    <xf numFmtId="0" fontId="9" fillId="0" borderId="7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3" fontId="9" fillId="0" borderId="46" xfId="0" applyNumberFormat="1" applyFont="1" applyBorder="1" applyAlignment="1">
      <alignment horizontal="center" vertical="center"/>
    </xf>
    <xf numFmtId="3" fontId="9" fillId="0" borderId="46" xfId="11" applyNumberFormat="1" applyFont="1" applyBorder="1" applyAlignment="1">
      <alignment horizontal="center" vertical="center"/>
    </xf>
    <xf numFmtId="43" fontId="9" fillId="0" borderId="46" xfId="10" applyFont="1" applyBorder="1" applyAlignment="1">
      <alignment horizontal="center" vertical="center"/>
    </xf>
    <xf numFmtId="43" fontId="9" fillId="4" borderId="46" xfId="10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top"/>
    </xf>
    <xf numFmtId="49" fontId="9" fillId="0" borderId="36" xfId="0" applyNumberFormat="1" applyFont="1" applyBorder="1" applyAlignment="1">
      <alignment horizontal="center" vertical="top"/>
    </xf>
    <xf numFmtId="49" fontId="9" fillId="0" borderId="43" xfId="0" applyNumberFormat="1" applyFont="1" applyBorder="1" applyAlignment="1">
      <alignment horizontal="center" vertical="top"/>
    </xf>
    <xf numFmtId="0" fontId="4" fillId="0" borderId="27" xfId="0" applyFont="1" applyFill="1" applyBorder="1" applyAlignment="1">
      <alignment vertical="center" wrapText="1"/>
    </xf>
    <xf numFmtId="0" fontId="4" fillId="0" borderId="43" xfId="0" applyFont="1" applyBorder="1" applyAlignment="1">
      <alignment vertical="center" wrapText="1"/>
    </xf>
    <xf numFmtId="0" fontId="4" fillId="0" borderId="49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55" xfId="0" applyFont="1" applyBorder="1" applyAlignment="1">
      <alignment vertical="center" wrapText="1"/>
    </xf>
    <xf numFmtId="0" fontId="4" fillId="0" borderId="50" xfId="0" applyFont="1" applyBorder="1" applyAlignment="1">
      <alignment vertical="center" wrapText="1"/>
    </xf>
    <xf numFmtId="0" fontId="4" fillId="0" borderId="36" xfId="0" applyFont="1" applyBorder="1" applyAlignment="1">
      <alignment vertical="center" wrapText="1"/>
    </xf>
    <xf numFmtId="0" fontId="4" fillId="0" borderId="47" xfId="0" applyFont="1" applyBorder="1" applyAlignment="1">
      <alignment vertical="center"/>
    </xf>
    <xf numFmtId="0" fontId="3" fillId="0" borderId="27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21" fillId="0" borderId="48" xfId="0" applyFont="1" applyBorder="1" applyAlignment="1">
      <alignment horizontal="left" vertical="center" wrapText="1"/>
    </xf>
    <xf numFmtId="0" fontId="4" fillId="0" borderId="25" xfId="0" applyFont="1" applyBorder="1" applyAlignment="1">
      <alignment vertical="center"/>
    </xf>
    <xf numFmtId="0" fontId="4" fillId="0" borderId="71" xfId="2" applyFont="1" applyFill="1" applyBorder="1" applyAlignment="1">
      <alignment vertical="center" wrapText="1"/>
    </xf>
    <xf numFmtId="0" fontId="12" fillId="0" borderId="2" xfId="2" applyFont="1" applyFill="1" applyBorder="1" applyAlignment="1">
      <alignment vertical="center" wrapText="1"/>
    </xf>
    <xf numFmtId="1" fontId="4" fillId="0" borderId="46" xfId="0" applyNumberFormat="1" applyFont="1" applyBorder="1" applyAlignment="1">
      <alignment horizontal="center" vertical="center"/>
    </xf>
    <xf numFmtId="0" fontId="1" fillId="0" borderId="46" xfId="0" applyFont="1" applyBorder="1" applyAlignment="1">
      <alignment vertical="center" wrapText="1"/>
    </xf>
    <xf numFmtId="1" fontId="4" fillId="0" borderId="76" xfId="0" applyNumberFormat="1" applyFont="1" applyBorder="1" applyAlignment="1">
      <alignment horizontal="center" vertical="center"/>
    </xf>
    <xf numFmtId="1" fontId="14" fillId="0" borderId="36" xfId="0" applyNumberFormat="1" applyFont="1" applyBorder="1" applyAlignment="1">
      <alignment horizontal="left" vertical="center"/>
    </xf>
    <xf numFmtId="0" fontId="16" fillId="0" borderId="75" xfId="0" applyNumberFormat="1" applyFont="1" applyBorder="1" applyAlignment="1">
      <alignment horizontal="center" vertical="center" wrapText="1"/>
    </xf>
    <xf numFmtId="0" fontId="4" fillId="0" borderId="46" xfId="0" applyNumberFormat="1" applyFont="1" applyBorder="1" applyAlignment="1">
      <alignment horizontal="left" vertical="center" wrapText="1"/>
    </xf>
    <xf numFmtId="0" fontId="16" fillId="0" borderId="46" xfId="0" applyNumberFormat="1" applyFont="1" applyBorder="1" applyAlignment="1">
      <alignment vertical="center" wrapText="1"/>
    </xf>
    <xf numFmtId="0" fontId="3" fillId="0" borderId="46" xfId="0" applyNumberFormat="1" applyFont="1" applyBorder="1" applyAlignment="1">
      <alignment horizontal="center" vertical="center" wrapText="1"/>
    </xf>
    <xf numFmtId="0" fontId="16" fillId="0" borderId="46" xfId="0" applyNumberFormat="1" applyFont="1" applyBorder="1" applyAlignment="1">
      <alignment horizontal="left" vertical="center" wrapText="1"/>
    </xf>
    <xf numFmtId="0" fontId="16" fillId="0" borderId="46" xfId="0" applyNumberFormat="1" applyFont="1" applyBorder="1" applyAlignment="1">
      <alignment horizontal="center" vertical="center" wrapText="1"/>
    </xf>
    <xf numFmtId="0" fontId="9" fillId="0" borderId="46" xfId="0" applyNumberFormat="1" applyFont="1" applyBorder="1" applyAlignment="1">
      <alignment horizontal="left" vertical="center" wrapText="1"/>
    </xf>
    <xf numFmtId="0" fontId="3" fillId="0" borderId="46" xfId="0" applyNumberFormat="1" applyFont="1" applyBorder="1" applyAlignment="1">
      <alignment horizontal="left" vertical="center" wrapText="1"/>
    </xf>
    <xf numFmtId="0" fontId="4" fillId="0" borderId="46" xfId="0" applyFont="1" applyBorder="1" applyAlignment="1">
      <alignment horizontal="center" vertical="center"/>
    </xf>
    <xf numFmtId="0" fontId="3" fillId="0" borderId="52" xfId="0" applyNumberFormat="1" applyFont="1" applyBorder="1" applyAlignment="1">
      <alignment horizontal="center" vertical="center" wrapText="1"/>
    </xf>
    <xf numFmtId="49" fontId="16" fillId="0" borderId="76" xfId="0" applyNumberFormat="1" applyFont="1" applyBorder="1" applyAlignment="1">
      <alignment horizontal="center" vertical="center" wrapText="1"/>
    </xf>
    <xf numFmtId="0" fontId="16" fillId="0" borderId="76" xfId="0" applyNumberFormat="1" applyFont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28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6" xfId="0" applyNumberFormat="1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center" vertical="center"/>
    </xf>
    <xf numFmtId="49" fontId="4" fillId="0" borderId="36" xfId="0" applyNumberFormat="1" applyFont="1" applyBorder="1" applyAlignment="1">
      <alignment horizontal="center" vertical="center"/>
    </xf>
    <xf numFmtId="0" fontId="4" fillId="0" borderId="66" xfId="0" applyFont="1" applyBorder="1" applyAlignment="1">
      <alignment vertical="center"/>
    </xf>
    <xf numFmtId="0" fontId="4" fillId="0" borderId="76" xfId="2" applyFont="1" applyFill="1" applyBorder="1" applyAlignment="1">
      <alignment vertical="center" wrapText="1"/>
    </xf>
    <xf numFmtId="0" fontId="4" fillId="0" borderId="36" xfId="2" applyFont="1" applyFill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9" fontId="4" fillId="0" borderId="45" xfId="0" applyNumberFormat="1" applyFont="1" applyBorder="1" applyAlignment="1">
      <alignment horizontal="center" vertical="center"/>
    </xf>
    <xf numFmtId="1" fontId="4" fillId="0" borderId="70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" fillId="0" borderId="69" xfId="0" applyFont="1" applyBorder="1" applyAlignment="1"/>
    <xf numFmtId="0" fontId="4" fillId="0" borderId="6" xfId="0" applyFont="1" applyBorder="1" applyAlignment="1"/>
    <xf numFmtId="0" fontId="15" fillId="0" borderId="77" xfId="0" applyFont="1" applyBorder="1" applyAlignment="1">
      <alignment horizontal="center" vertical="center"/>
    </xf>
    <xf numFmtId="0" fontId="9" fillId="0" borderId="72" xfId="0" applyFont="1" applyBorder="1" applyAlignment="1">
      <alignment horizontal="left" wrapText="1"/>
    </xf>
    <xf numFmtId="0" fontId="9" fillId="0" borderId="76" xfId="0" applyFont="1" applyBorder="1" applyAlignment="1">
      <alignment horizontal="left" wrapText="1"/>
    </xf>
    <xf numFmtId="0" fontId="9" fillId="0" borderId="36" xfId="0" applyFont="1" applyBorder="1" applyAlignment="1">
      <alignment horizontal="left" wrapText="1"/>
    </xf>
    <xf numFmtId="4" fontId="9" fillId="0" borderId="75" xfId="0" applyNumberFormat="1" applyFont="1" applyBorder="1" applyAlignment="1">
      <alignment horizontal="center" vertical="center"/>
    </xf>
    <xf numFmtId="49" fontId="4" fillId="0" borderId="4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9" fillId="0" borderId="76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4" fillId="0" borderId="50" xfId="0" applyFont="1" applyBorder="1" applyAlignment="1">
      <alignment wrapText="1"/>
    </xf>
    <xf numFmtId="0" fontId="4" fillId="0" borderId="76" xfId="0" applyFont="1" applyBorder="1" applyAlignment="1">
      <alignment wrapText="1"/>
    </xf>
    <xf numFmtId="0" fontId="4" fillId="0" borderId="36" xfId="0" applyFont="1" applyBorder="1" applyAlignment="1">
      <alignment wrapText="1"/>
    </xf>
    <xf numFmtId="49" fontId="9" fillId="0" borderId="27" xfId="0" applyNumberFormat="1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0" fontId="18" fillId="0" borderId="0" xfId="2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3" fontId="15" fillId="0" borderId="7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46" xfId="0" applyFont="1" applyBorder="1" applyAlignment="1">
      <alignment vertical="center" wrapText="1"/>
    </xf>
    <xf numFmtId="0" fontId="23" fillId="0" borderId="46" xfId="0" applyFont="1" applyBorder="1" applyAlignment="1">
      <alignment vertical="center" wrapText="1"/>
    </xf>
    <xf numFmtId="0" fontId="1" fillId="0" borderId="32" xfId="0" applyFont="1" applyFill="1" applyBorder="1" applyAlignment="1">
      <alignment vertical="center" wrapText="1"/>
    </xf>
    <xf numFmtId="0" fontId="4" fillId="0" borderId="53" xfId="0" applyFont="1" applyFill="1" applyBorder="1" applyAlignment="1">
      <alignment vertical="center"/>
    </xf>
    <xf numFmtId="0" fontId="4" fillId="0" borderId="54" xfId="0" applyFont="1" applyFill="1" applyBorder="1" applyAlignment="1">
      <alignment vertical="center"/>
    </xf>
    <xf numFmtId="0" fontId="24" fillId="0" borderId="0" xfId="0" applyFont="1" applyBorder="1" applyAlignment="1">
      <alignment vertical="top" wrapText="1"/>
    </xf>
    <xf numFmtId="0" fontId="4" fillId="0" borderId="46" xfId="0" applyFont="1" applyBorder="1" applyAlignment="1">
      <alignment horizontal="center" vertical="center" wrapText="1"/>
    </xf>
    <xf numFmtId="0" fontId="4" fillId="0" borderId="46" xfId="0" applyFont="1" applyBorder="1" applyAlignment="1">
      <alignment vertical="center" wrapText="1"/>
    </xf>
    <xf numFmtId="0" fontId="9" fillId="0" borderId="46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left" vertical="center" wrapText="1"/>
    </xf>
    <xf numFmtId="0" fontId="24" fillId="0" borderId="46" xfId="0" applyFont="1" applyBorder="1" applyAlignment="1">
      <alignment horizontal="center" vertical="center" wrapText="1"/>
    </xf>
    <xf numFmtId="0" fontId="24" fillId="0" borderId="46" xfId="0" applyFont="1" applyBorder="1" applyAlignment="1">
      <alignment horizontal="left" vertical="center" wrapText="1"/>
    </xf>
    <xf numFmtId="3" fontId="4" fillId="0" borderId="46" xfId="0" applyNumberFormat="1" applyFont="1" applyBorder="1" applyAlignment="1">
      <alignment horizontal="center" vertical="center"/>
    </xf>
    <xf numFmtId="0" fontId="4" fillId="0" borderId="46" xfId="0" applyFont="1" applyFill="1" applyBorder="1" applyAlignment="1">
      <alignment vertical="center" wrapText="1"/>
    </xf>
    <xf numFmtId="171" fontId="9" fillId="0" borderId="46" xfId="10" applyNumberFormat="1" applyFont="1" applyFill="1" applyBorder="1" applyAlignment="1">
      <alignment horizontal="center"/>
    </xf>
    <xf numFmtId="0" fontId="9" fillId="0" borderId="46" xfId="0" applyFont="1" applyBorder="1" applyAlignment="1">
      <alignment wrapText="1"/>
    </xf>
    <xf numFmtId="0" fontId="4" fillId="0" borderId="66" xfId="0" applyFont="1" applyBorder="1" applyAlignment="1">
      <alignment vertical="center" wrapText="1"/>
    </xf>
    <xf numFmtId="0" fontId="4" fillId="0" borderId="66" xfId="0" applyFont="1" applyBorder="1" applyAlignment="1">
      <alignment horizontal="center" vertical="center" wrapText="1"/>
    </xf>
    <xf numFmtId="10" fontId="4" fillId="0" borderId="81" xfId="0" applyNumberFormat="1" applyFont="1" applyBorder="1" applyAlignment="1">
      <alignment horizontal="center" vertical="center"/>
    </xf>
    <xf numFmtId="43" fontId="9" fillId="0" borderId="76" xfId="10" applyFont="1" applyFill="1" applyBorder="1" applyAlignment="1">
      <alignment horizontal="center" vertical="center"/>
    </xf>
    <xf numFmtId="0" fontId="9" fillId="0" borderId="42" xfId="0" applyFont="1" applyBorder="1" applyAlignment="1">
      <alignment vertical="center" wrapText="1"/>
    </xf>
    <xf numFmtId="9" fontId="9" fillId="0" borderId="42" xfId="0" applyNumberFormat="1" applyFont="1" applyFill="1" applyBorder="1" applyAlignment="1">
      <alignment horizontal="center" vertical="center"/>
    </xf>
    <xf numFmtId="3" fontId="9" fillId="0" borderId="45" xfId="0" applyNumberFormat="1" applyFont="1" applyFill="1" applyBorder="1" applyAlignment="1">
      <alignment horizontal="left" vertical="center"/>
    </xf>
    <xf numFmtId="3" fontId="9" fillId="0" borderId="46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4" fillId="0" borderId="8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49" fontId="4" fillId="0" borderId="27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8" fillId="0" borderId="0" xfId="2" applyFont="1" applyFill="1" applyBorder="1" applyAlignment="1">
      <alignment horizontal="center" vertical="center" wrapText="1" shrinkToFit="1"/>
    </xf>
    <xf numFmtId="0" fontId="18" fillId="0" borderId="0" xfId="2" applyFont="1" applyFill="1" applyBorder="1" applyAlignment="1">
      <alignment horizontal="center" vertical="top" wrapText="1" shrinkToFit="1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right" vertical="center"/>
    </xf>
    <xf numFmtId="49" fontId="4" fillId="0" borderId="76" xfId="0" applyNumberFormat="1" applyFont="1" applyBorder="1" applyAlignment="1">
      <alignment horizontal="center" vertical="center"/>
    </xf>
    <xf numFmtId="49" fontId="4" fillId="0" borderId="36" xfId="0" applyNumberFormat="1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76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3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/>
    </xf>
    <xf numFmtId="0" fontId="18" fillId="0" borderId="0" xfId="2" applyFont="1" applyFill="1" applyBorder="1" applyAlignment="1">
      <alignment horizontal="center" wrapText="1" shrinkToFit="1"/>
    </xf>
    <xf numFmtId="0" fontId="4" fillId="0" borderId="75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23" fillId="0" borderId="52" xfId="0" applyFont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23" fillId="0" borderId="54" xfId="0" applyFont="1" applyBorder="1" applyAlignment="1">
      <alignment horizontal="center"/>
    </xf>
    <xf numFmtId="0" fontId="4" fillId="0" borderId="4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 wrapText="1"/>
    </xf>
    <xf numFmtId="0" fontId="8" fillId="0" borderId="66" xfId="0" applyFont="1" applyBorder="1" applyAlignment="1">
      <alignment horizontal="center" wrapText="1"/>
    </xf>
    <xf numFmtId="0" fontId="8" fillId="0" borderId="67" xfId="0" applyFont="1" applyBorder="1" applyAlignment="1">
      <alignment horizontal="center" wrapText="1"/>
    </xf>
    <xf numFmtId="0" fontId="8" fillId="0" borderId="68" xfId="0" applyFont="1" applyBorder="1" applyAlignment="1">
      <alignment horizontal="center" wrapText="1"/>
    </xf>
    <xf numFmtId="0" fontId="9" fillId="0" borderId="46" xfId="0" applyFont="1" applyBorder="1" applyAlignment="1">
      <alignment horizontal="center" vertical="center" wrapText="1"/>
    </xf>
    <xf numFmtId="49" fontId="9" fillId="0" borderId="76" xfId="0" applyNumberFormat="1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center" vertical="center"/>
    </xf>
    <xf numFmtId="0" fontId="9" fillId="0" borderId="81" xfId="0" applyFont="1" applyBorder="1" applyAlignment="1">
      <alignment horizontal="center" vertical="center" wrapText="1"/>
    </xf>
    <xf numFmtId="0" fontId="9" fillId="0" borderId="72" xfId="0" applyFont="1" applyBorder="1" applyAlignment="1">
      <alignment horizontal="center" vertical="center" wrapText="1"/>
    </xf>
    <xf numFmtId="0" fontId="9" fillId="0" borderId="73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3" fontId="9" fillId="0" borderId="76" xfId="0" applyNumberFormat="1" applyFont="1" applyBorder="1" applyAlignment="1">
      <alignment horizontal="center" vertical="center"/>
    </xf>
    <xf numFmtId="3" fontId="9" fillId="0" borderId="36" xfId="0" applyNumberFormat="1" applyFont="1" applyBorder="1" applyAlignment="1">
      <alignment horizontal="center" vertical="center"/>
    </xf>
    <xf numFmtId="43" fontId="9" fillId="0" borderId="73" xfId="10" applyFont="1" applyFill="1" applyBorder="1" applyAlignment="1">
      <alignment horizontal="center"/>
    </xf>
    <xf numFmtId="43" fontId="9" fillId="0" borderId="47" xfId="10" applyFont="1" applyFill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9" fillId="0" borderId="78" xfId="0" applyFont="1" applyBorder="1" applyAlignment="1">
      <alignment horizontal="center" vertical="center"/>
    </xf>
    <xf numFmtId="0" fontId="9" fillId="0" borderId="67" xfId="0" applyFont="1" applyBorder="1" applyAlignment="1">
      <alignment horizontal="center" vertical="center"/>
    </xf>
    <xf numFmtId="0" fontId="9" fillId="0" borderId="68" xfId="0" applyFont="1" applyBorder="1" applyAlignment="1">
      <alignment horizontal="center" vertical="center"/>
    </xf>
    <xf numFmtId="0" fontId="9" fillId="0" borderId="79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80" xfId="0" applyFont="1" applyBorder="1" applyAlignment="1">
      <alignment horizontal="center" vertical="center"/>
    </xf>
    <xf numFmtId="4" fontId="9" fillId="0" borderId="76" xfId="0" applyNumberFormat="1" applyFont="1" applyBorder="1" applyAlignment="1">
      <alignment horizontal="center" vertical="center"/>
    </xf>
    <xf numFmtId="4" fontId="9" fillId="0" borderId="36" xfId="0" applyNumberFormat="1" applyFont="1" applyBorder="1" applyAlignment="1">
      <alignment horizontal="center" vertical="center"/>
    </xf>
    <xf numFmtId="0" fontId="15" fillId="0" borderId="70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49" fontId="9" fillId="0" borderId="51" xfId="0" applyNumberFormat="1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/>
    </xf>
    <xf numFmtId="49" fontId="9" fillId="0" borderId="60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19" fillId="0" borderId="2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4" fillId="0" borderId="52" xfId="0" applyFont="1" applyBorder="1" applyAlignment="1">
      <alignment horizontal="left" vertical="center"/>
    </xf>
    <xf numFmtId="0" fontId="4" fillId="0" borderId="53" xfId="0" applyFont="1" applyBorder="1" applyAlignment="1">
      <alignment horizontal="left" vertical="center"/>
    </xf>
    <xf numFmtId="0" fontId="4" fillId="0" borderId="54" xfId="0" applyFont="1" applyBorder="1" applyAlignment="1">
      <alignment horizontal="left" vertical="center"/>
    </xf>
    <xf numFmtId="0" fontId="19" fillId="0" borderId="43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24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8" fillId="0" borderId="0" xfId="0" applyNumberFormat="1" applyFont="1" applyBorder="1" applyAlignment="1">
      <alignment horizontal="center" vertical="center" wrapText="1"/>
    </xf>
    <xf numFmtId="0" fontId="24" fillId="0" borderId="45" xfId="0" applyNumberFormat="1" applyFont="1" applyBorder="1" applyAlignment="1">
      <alignment horizontal="center" vertical="center" wrapText="1"/>
    </xf>
  </cellXfs>
  <cellStyles count="13">
    <cellStyle name="S5" xfId="3"/>
    <cellStyle name="S7" xfId="4"/>
    <cellStyle name="Обычный" xfId="0" builtinId="0"/>
    <cellStyle name="Обычный 10" xfId="8"/>
    <cellStyle name="Обычный 2" xfId="2"/>
    <cellStyle name="Обычный 2 2 2" xfId="5"/>
    <cellStyle name="Обычный 2 3" xfId="6"/>
    <cellStyle name="Обычный 4" xfId="1"/>
    <cellStyle name="Обычный 7" xfId="9"/>
    <cellStyle name="Финансовый" xfId="10" builtinId="3"/>
    <cellStyle name="Финансовый 12" xfId="7"/>
    <cellStyle name="Финансовый 2" xfId="11"/>
    <cellStyle name="Хвост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Calc"/>
      <sheetName val="смета 2 проект. работы"/>
      <sheetName val="карты"/>
      <sheetName val="геол"/>
      <sheetName val="3 РД"/>
      <sheetName val="График"/>
      <sheetName val="Шкаф"/>
      <sheetName val="Коэфф1."/>
      <sheetName val="Прайс лист"/>
      <sheetName val="кп ГК"/>
      <sheetName val="топография"/>
      <sheetName val="к.84-к.83"/>
      <sheetName val="Прибыль опл"/>
      <sheetName val="2"/>
      <sheetName val="Product"/>
      <sheetName val="Цена"/>
      <sheetName val="Обновление"/>
      <sheetName val="свод"/>
      <sheetName val="Лист1"/>
      <sheetName val="свод 2"/>
      <sheetName val="OCK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вод"/>
      <sheetName val="Зап-3- СЦБ"/>
      <sheetName val="Смета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СметаСводная"/>
      <sheetName val="ИД"/>
      <sheetName val="УП _2004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Destination"/>
      <sheetName val="Смета 1свод"/>
      <sheetName val="Упр"/>
      <sheetName val="СметаСводная павильон"/>
      <sheetName val=""/>
      <sheetName val="list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График"/>
      <sheetName val="Пример расчета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ПДР"/>
      <sheetName val="свод 2"/>
      <sheetName val="свод 3"/>
      <sheetName val="РасчетКомандир1"/>
      <sheetName val="РасчетКомандир2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См3 СЦБ-зап"/>
      <sheetName val="СметаСводная Рыб"/>
      <sheetName val="УП _2004"/>
      <sheetName val="Справка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Данные для расчёта сметы"/>
      <sheetName val="ПДР"/>
      <sheetName val="см8"/>
      <sheetName val="DATA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Зап-3- СЦБ"/>
      <sheetName val="Табл38-7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к.84-к.83"/>
      <sheetName val="Счет-Фактура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Opex personnel (Term facs)"/>
      <sheetName val="К.рын"/>
      <sheetName val="Сводная смета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шаблон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См 1 наруж.водопровод"/>
      <sheetName val="1.3"/>
      <sheetName val="Упр"/>
      <sheetName val="Данные для расчёта сметы"/>
      <sheetName val="СметаСводная павильон"/>
      <sheetName val="топо"/>
      <sheetName val="НМА"/>
      <sheetName val="свод"/>
      <sheetName val="Землеотвод"/>
      <sheetName val="сводная"/>
      <sheetName val="sapactivexlhiddensheet"/>
      <sheetName val="OCK1"/>
      <sheetName val="Калплан Кра"/>
      <sheetName val="свод1"/>
      <sheetName val="ц_1991"/>
      <sheetName val="Пример расчета"/>
      <sheetName val="свод 3"/>
      <sheetName val="информация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р.Волхов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СметаСводная Колпино"/>
      <sheetName val="мсн"/>
      <sheetName val="К"/>
      <sheetName val="Данные для расчёта сметы"/>
      <sheetName val="Смета-Т"/>
      <sheetName val="оператор"/>
      <sheetName val="исх_данные"/>
      <sheetName val="D"/>
      <sheetName val="OCK1"/>
      <sheetName val="Землеотвод"/>
      <sheetName val="ИГ1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р.Волхов"/>
      <sheetName val="Пример расчета"/>
      <sheetName val="Калплан Кра"/>
      <sheetName val="sapactivexlhiddensheet"/>
      <sheetName val="Общая часть"/>
      <sheetName val="Сводная"/>
      <sheetName val="См 1 наруж.водопровод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Ачинский НПЗ"/>
      <sheetName val="КР РП Мост 50-летия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Ачинский НПЗ"/>
      <sheetName val="СметаСводная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КП Прим (3)"/>
      <sheetName val="3труба (П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Лист1"/>
      <sheetName val="свод 2"/>
      <sheetName val="СметаСводная 1 оч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П к ГК"/>
      <sheetName val="К"/>
      <sheetName val="изыскания 2"/>
      <sheetName val="мсн"/>
      <sheetName val="СметаСводная Рыб"/>
      <sheetName val="График"/>
      <sheetName val="1.3"/>
      <sheetName val="sapactivexlhiddensheet"/>
      <sheetName val="Зап-3- СЦБ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Данные для расчёта сметы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топография"/>
      <sheetName val="sapactivexlhiddensheet"/>
      <sheetName val="См 1 наруж.водопровод"/>
      <sheetName val="ИГ1"/>
      <sheetName val="СметаСводная"/>
      <sheetName val="пятилетка"/>
      <sheetName val="мониторинг"/>
      <sheetName val="Параметры"/>
      <sheetName val="Смета"/>
      <sheetName val="СметаСводная 1 оч"/>
      <sheetName val="Землеотвод"/>
      <sheetName val="свод 2"/>
      <sheetName val="СметаСводная Колпино"/>
      <sheetName val="х"/>
      <sheetName val="ст ГТМ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Смета"/>
      <sheetName val="свод 2"/>
      <sheetName val="пятилетка"/>
      <sheetName val="мониторинг"/>
      <sheetName val="СметаСводная снег"/>
      <sheetName val="sapactivexlhiddensheet"/>
      <sheetName val="топография"/>
      <sheetName val="См 1 наруж.водопровод"/>
      <sheetName val="СметаСводная Колпино"/>
      <sheetName val="свод"/>
      <sheetName val="КП Мак"/>
      <sheetName val="Параметры"/>
      <sheetName val="1"/>
      <sheetName val="93-110"/>
      <sheetName val="р.Волхов"/>
      <sheetName val="Землеотвод"/>
      <sheetName val="Калплан Кра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Коэфф1."/>
      <sheetName val="sapactivexlhiddensheet"/>
      <sheetName val="Лист1"/>
      <sheetName val="свод"/>
      <sheetName val="Список"/>
      <sheetName val="КП Мак"/>
      <sheetName val="р.Волхов"/>
      <sheetName val="смета СИД"/>
      <sheetName val="СметаСводная Колпино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сводная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Итог"/>
      <sheetName val="Лист2"/>
      <sheetName val="Гр5(о)"/>
      <sheetName val="1"/>
      <sheetName val="ПДР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МЕТА проект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пятилетка"/>
      <sheetName val="мониторинг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изыскания 2"/>
      <sheetName val="Калплан Кра"/>
      <sheetName val="Материалы"/>
      <sheetName val="Баланс (Ф1)"/>
      <sheetName val="К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ЭХЗ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1"/>
      <sheetName val="РП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информация"/>
      <sheetName val="шаблон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топография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Рыб"/>
      <sheetName val="СметаСводная 1 оч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Упр"/>
      <sheetName val="BACT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сводная"/>
      <sheetName val="топография"/>
      <sheetName val="см8"/>
      <sheetName val="свод"/>
      <sheetName val="Данные для расчёта сметы"/>
      <sheetName val="См 1 наруж.водопровод"/>
      <sheetName val="Объемы работ по ПВ"/>
      <sheetName val="Смета 1свод"/>
      <sheetName val="свод1"/>
      <sheetName val="гидрология"/>
      <sheetName val="СметаСводная Рыб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3труба (П)"/>
      <sheetName val="sapactivexlhiddensheet"/>
      <sheetName val="ИД"/>
      <sheetName val="Кал.план Жукова даты - не надо"/>
      <sheetName val="шаблон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Смета"/>
      <sheetName val="Хаттон 90.90 Femco"/>
      <sheetName val="ИГ1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Объемы работ по ПВ"/>
      <sheetName val="СметаСводная Рыб"/>
      <sheetName val="РП"/>
      <sheetName val="СМЕТА проект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ИД"/>
      <sheetName val="Лист3"/>
      <sheetName val="ОПС"/>
      <sheetName val="шаблон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"/>
      <sheetName val="свод"/>
      <sheetName val="свод 2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СметаСводная 1 оч"/>
      <sheetName val="Итог"/>
      <sheetName val="Таблица 4 АСУТП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"/>
      <sheetName val="сохранить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Лист1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1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Объемы работ по ПВ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93-110"/>
      <sheetName val="Смета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геология "/>
      <sheetName val="Хаттон 90.90 Femco"/>
      <sheetName val="Итог"/>
      <sheetName val="свод общ"/>
      <sheetName val="СметаСводная снег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АЧ"/>
      <sheetName val="топография"/>
      <sheetName val="свод1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м8"/>
      <sheetName val="Смета"/>
      <sheetName val="свод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свод 2"/>
      <sheetName val="часы"/>
      <sheetName val="смета СИД"/>
      <sheetName val="кп"/>
      <sheetName val="Смета 5.2. Кусты25,29,31,65"/>
      <sheetName val="Лист3"/>
      <sheetName val="Итог"/>
      <sheetName val="ЗП_ЮНГ"/>
      <sheetName val="Январь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пятилетка"/>
      <sheetName val="мониторинг"/>
      <sheetName val="ИД"/>
      <sheetName val="ИД1"/>
      <sheetName val="свод1"/>
      <sheetName val="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Данные для расчёта сметы"/>
      <sheetName val="Лист2"/>
      <sheetName val="эл_химз_"/>
      <sheetName val="геология_"/>
      <sheetName val="справ_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/>
      <sheetData sheetId="296"/>
      <sheetData sheetId="297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Лист2"/>
      <sheetName val="СметаСводная снег"/>
      <sheetName val="93-110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Зап-3- СЦБ"/>
      <sheetName val="Данные для расчёта сметы"/>
      <sheetName val="свод 2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Вспомогательный"/>
      <sheetName val="ПДР"/>
      <sheetName val="информация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топография"/>
      <sheetName val="Смета 1свод"/>
      <sheetName val="Коэфф1."/>
      <sheetName val="sapactivexlhiddensheet"/>
      <sheetName val="Лист3"/>
      <sheetName val="информация"/>
      <sheetName val="list"/>
      <sheetName val="СметаСводная Рыб"/>
      <sheetName val="свод 2"/>
      <sheetName val="Лист1"/>
      <sheetName val="сводная"/>
      <sheetName val="СметаСводная павильон"/>
      <sheetName val="свод1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часы"/>
      <sheetName val="см8"/>
      <sheetName val="СметаСводная снег"/>
      <sheetName val="СП"/>
      <sheetName val="Итог"/>
      <sheetName val="1"/>
      <sheetName val="ПДР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Norm"/>
      <sheetName val="sapactivexlhiddensheet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Капитальные затраты"/>
      <sheetName val="Обновление"/>
      <sheetName val="Product"/>
      <sheetName val="Дополнительные параметры"/>
      <sheetName val="Лист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СметаСводная Рыб"/>
      <sheetName val="УКП"/>
      <sheetName val="Panduit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См 1 наруж.водопровод"/>
      <sheetName val="РП"/>
      <sheetName val="Обновление"/>
      <sheetName val="Цена"/>
      <sheetName val="Product"/>
      <sheetName val="Лист1"/>
      <sheetName val="График"/>
      <sheetName val="Данные для расчёта сметы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Journals"/>
      <sheetName val="Табл38-7"/>
      <sheetName val="ЭХЗ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УКП"/>
      <sheetName val="Lim"/>
      <sheetName val="СПЕЦИФИКАЦИЯ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F43"/>
  <sheetViews>
    <sheetView showGridLines="0" tabSelected="1" view="pageBreakPreview" zoomScaleNormal="100" zoomScaleSheetLayoutView="100" workbookViewId="0"/>
  </sheetViews>
  <sheetFormatPr defaultRowHeight="15.75" x14ac:dyDescent="0.25"/>
  <cols>
    <col min="1" max="1" width="6.42578125" style="49" customWidth="1"/>
    <col min="2" max="2" width="52" style="49" customWidth="1"/>
    <col min="3" max="3" width="21.7109375" style="49" customWidth="1"/>
    <col min="4" max="4" width="17.85546875" style="49" customWidth="1"/>
    <col min="5" max="5" width="15.42578125" style="49" customWidth="1"/>
    <col min="6" max="16384" width="9.140625" style="49"/>
  </cols>
  <sheetData>
    <row r="1" spans="1:6" x14ac:dyDescent="0.25">
      <c r="A1" s="48"/>
      <c r="C1" s="63"/>
      <c r="D1" s="63"/>
      <c r="E1" s="270" t="s">
        <v>62</v>
      </c>
      <c r="F1" s="63"/>
    </row>
    <row r="2" spans="1:6" s="64" customFormat="1" ht="15" customHeight="1" x14ac:dyDescent="0.25">
      <c r="A2" s="47"/>
      <c r="B2" s="47"/>
      <c r="C2" s="31"/>
      <c r="D2" s="312" t="s">
        <v>102</v>
      </c>
      <c r="E2" s="312"/>
      <c r="F2" s="31"/>
    </row>
    <row r="3" spans="1:6" ht="18.75" customHeight="1" x14ac:dyDescent="0.25">
      <c r="A3" s="321"/>
      <c r="B3" s="321"/>
      <c r="C3" s="31"/>
      <c r="D3" s="312" t="s">
        <v>103</v>
      </c>
      <c r="E3" s="312"/>
      <c r="F3" s="31"/>
    </row>
    <row r="4" spans="1:6" s="2" customFormat="1" x14ac:dyDescent="0.25">
      <c r="B4" s="99"/>
      <c r="C4" s="31"/>
      <c r="D4" s="319" t="s">
        <v>175</v>
      </c>
      <c r="E4" s="319"/>
      <c r="F4" s="248"/>
    </row>
    <row r="5" spans="1:6" s="2" customFormat="1" x14ac:dyDescent="0.25">
      <c r="B5" s="99"/>
      <c r="C5" s="31"/>
      <c r="D5" s="237"/>
      <c r="E5" s="237"/>
      <c r="F5" s="237"/>
    </row>
    <row r="6" spans="1:6" ht="18" customHeight="1" x14ac:dyDescent="0.25">
      <c r="A6" s="308" t="s">
        <v>63</v>
      </c>
      <c r="B6" s="308"/>
      <c r="C6" s="308"/>
      <c r="D6" s="308"/>
      <c r="E6" s="308"/>
    </row>
    <row r="7" spans="1:6" ht="47.25" customHeight="1" x14ac:dyDescent="0.25">
      <c r="A7" s="308" t="s">
        <v>104</v>
      </c>
      <c r="B7" s="308"/>
      <c r="C7" s="308"/>
      <c r="D7" s="308"/>
      <c r="E7" s="308"/>
    </row>
    <row r="8" spans="1:6" x14ac:dyDescent="0.25">
      <c r="E8" s="32"/>
    </row>
    <row r="9" spans="1:6" ht="36.75" customHeight="1" x14ac:dyDescent="0.25">
      <c r="A9" s="90" t="s">
        <v>3</v>
      </c>
      <c r="B9" s="124" t="s">
        <v>84</v>
      </c>
      <c r="C9" s="204" t="s">
        <v>83</v>
      </c>
      <c r="D9" s="179" t="s">
        <v>74</v>
      </c>
      <c r="E9" s="94" t="s">
        <v>65</v>
      </c>
    </row>
    <row r="10" spans="1:6" x14ac:dyDescent="0.25">
      <c r="A10" s="95">
        <v>1</v>
      </c>
      <c r="B10" s="129">
        <v>2</v>
      </c>
      <c r="C10" s="128">
        <v>3</v>
      </c>
      <c r="D10" s="88"/>
      <c r="E10" s="96">
        <v>5</v>
      </c>
    </row>
    <row r="11" spans="1:6" ht="15" customHeight="1" x14ac:dyDescent="0.25">
      <c r="A11" s="9">
        <v>1</v>
      </c>
      <c r="B11" s="322" t="s">
        <v>27</v>
      </c>
      <c r="C11" s="322"/>
      <c r="D11" s="322"/>
      <c r="E11" s="322"/>
    </row>
    <row r="12" spans="1:6" ht="22.5" customHeight="1" x14ac:dyDescent="0.25">
      <c r="A12" s="92" t="s">
        <v>18</v>
      </c>
      <c r="B12" s="196" t="s">
        <v>36</v>
      </c>
      <c r="C12" s="196"/>
      <c r="D12" s="40"/>
      <c r="E12" s="46"/>
    </row>
    <row r="13" spans="1:6" ht="70.5" customHeight="1" x14ac:dyDescent="0.25">
      <c r="A13" s="92" t="s">
        <v>19</v>
      </c>
      <c r="B13" s="197" t="s">
        <v>105</v>
      </c>
      <c r="C13" s="56" t="s">
        <v>85</v>
      </c>
      <c r="D13" s="55">
        <v>6</v>
      </c>
      <c r="E13" s="46"/>
    </row>
    <row r="14" spans="1:6" ht="18" customHeight="1" x14ac:dyDescent="0.25">
      <c r="A14" s="39"/>
      <c r="B14" s="205" t="s">
        <v>46</v>
      </c>
      <c r="C14" s="118"/>
      <c r="D14" s="42"/>
      <c r="E14" s="97"/>
    </row>
    <row r="15" spans="1:6" ht="54.75" customHeight="1" x14ac:dyDescent="0.25">
      <c r="A15" s="131" t="s">
        <v>22</v>
      </c>
      <c r="B15" s="197" t="s">
        <v>106</v>
      </c>
      <c r="C15" s="127" t="s">
        <v>86</v>
      </c>
      <c r="D15" s="55">
        <v>60</v>
      </c>
      <c r="E15" s="46"/>
    </row>
    <row r="16" spans="1:6" ht="41.25" hidden="1" customHeight="1" x14ac:dyDescent="0.25">
      <c r="A16" s="113" t="s">
        <v>30</v>
      </c>
      <c r="B16" s="86" t="s">
        <v>37</v>
      </c>
      <c r="C16" s="87" t="s">
        <v>38</v>
      </c>
      <c r="D16" s="58">
        <v>1</v>
      </c>
      <c r="E16" s="50" t="e">
        <f>D16*#REF!*#REF!*#REF!</f>
        <v>#REF!</v>
      </c>
    </row>
    <row r="17" spans="1:5" ht="59.25" customHeight="1" x14ac:dyDescent="0.25">
      <c r="A17" s="113" t="s">
        <v>1</v>
      </c>
      <c r="B17" s="206" t="s">
        <v>164</v>
      </c>
      <c r="C17" s="87"/>
      <c r="D17" s="58" t="s">
        <v>165</v>
      </c>
      <c r="E17" s="50"/>
    </row>
    <row r="18" spans="1:5" ht="136.5" hidden="1" customHeight="1" x14ac:dyDescent="0.25">
      <c r="A18" s="113" t="s">
        <v>9</v>
      </c>
      <c r="B18" s="86" t="s">
        <v>37</v>
      </c>
      <c r="C18" s="87" t="s">
        <v>38</v>
      </c>
      <c r="D18" s="58">
        <v>2</v>
      </c>
      <c r="E18" s="50"/>
    </row>
    <row r="19" spans="1:5" ht="90.75" customHeight="1" x14ac:dyDescent="0.25">
      <c r="A19" s="114" t="s">
        <v>2</v>
      </c>
      <c r="B19" s="198" t="s">
        <v>87</v>
      </c>
      <c r="C19" s="198"/>
      <c r="D19" s="42" t="s">
        <v>88</v>
      </c>
      <c r="E19" s="38"/>
    </row>
    <row r="20" spans="1:5" ht="65.25" customHeight="1" x14ac:dyDescent="0.25">
      <c r="A20" s="15" t="s">
        <v>24</v>
      </c>
      <c r="B20" s="199" t="s">
        <v>107</v>
      </c>
      <c r="C20" s="126" t="s">
        <v>86</v>
      </c>
      <c r="D20" s="41">
        <v>60</v>
      </c>
      <c r="E20" s="53"/>
    </row>
    <row r="21" spans="1:5" ht="92.25" customHeight="1" x14ac:dyDescent="0.25">
      <c r="A21" s="15" t="s">
        <v>25</v>
      </c>
      <c r="B21" s="199" t="s">
        <v>108</v>
      </c>
      <c r="C21" s="126" t="s">
        <v>89</v>
      </c>
      <c r="D21" s="41">
        <v>60</v>
      </c>
      <c r="E21" s="53"/>
    </row>
    <row r="22" spans="1:5" ht="52.5" customHeight="1" x14ac:dyDescent="0.25">
      <c r="A22" s="51" t="s">
        <v>26</v>
      </c>
      <c r="B22" s="149" t="s">
        <v>59</v>
      </c>
      <c r="C22" s="115" t="s">
        <v>66</v>
      </c>
      <c r="D22" s="89">
        <v>0.1</v>
      </c>
      <c r="E22" s="91"/>
    </row>
    <row r="23" spans="1:5" ht="52.5" customHeight="1" x14ac:dyDescent="0.25">
      <c r="A23" s="104" t="s">
        <v>30</v>
      </c>
      <c r="B23" s="149" t="s">
        <v>61</v>
      </c>
      <c r="C23" s="115" t="s">
        <v>66</v>
      </c>
      <c r="D23" s="105">
        <v>0.308</v>
      </c>
      <c r="E23" s="101"/>
    </row>
    <row r="24" spans="1:5" ht="49.5" customHeight="1" x14ac:dyDescent="0.25">
      <c r="A24" s="51" t="s">
        <v>31</v>
      </c>
      <c r="B24" s="200" t="s">
        <v>60</v>
      </c>
      <c r="C24" s="115" t="s">
        <v>66</v>
      </c>
      <c r="D24" s="54">
        <v>0.06</v>
      </c>
      <c r="E24" s="247"/>
    </row>
    <row r="25" spans="1:5" ht="36" customHeight="1" x14ac:dyDescent="0.25">
      <c r="A25" s="116" t="s">
        <v>9</v>
      </c>
      <c r="B25" s="87" t="s">
        <v>90</v>
      </c>
      <c r="C25" s="115" t="s">
        <v>71</v>
      </c>
      <c r="D25" s="233" t="s">
        <v>173</v>
      </c>
      <c r="E25" s="210"/>
    </row>
    <row r="26" spans="1:5" x14ac:dyDescent="0.25">
      <c r="A26" s="52"/>
      <c r="B26" s="242" t="s">
        <v>40</v>
      </c>
      <c r="C26" s="207"/>
      <c r="D26" s="207"/>
      <c r="E26" s="203"/>
    </row>
    <row r="27" spans="1:5" ht="36" customHeight="1" x14ac:dyDescent="0.25">
      <c r="A27" s="313" t="s">
        <v>34</v>
      </c>
      <c r="B27" s="243" t="s">
        <v>109</v>
      </c>
      <c r="C27" s="315" t="s">
        <v>110</v>
      </c>
      <c r="D27" s="317">
        <f>12/10</f>
        <v>1.2</v>
      </c>
      <c r="E27" s="46"/>
    </row>
    <row r="28" spans="1:5" ht="51" customHeight="1" x14ac:dyDescent="0.25">
      <c r="A28" s="314"/>
      <c r="B28" s="244" t="s">
        <v>166</v>
      </c>
      <c r="C28" s="316"/>
      <c r="D28" s="318"/>
      <c r="E28" s="46"/>
    </row>
    <row r="29" spans="1:5" ht="51" customHeight="1" x14ac:dyDescent="0.25">
      <c r="A29" s="303" t="s">
        <v>47</v>
      </c>
      <c r="B29" s="208" t="s">
        <v>49</v>
      </c>
      <c r="C29" s="315" t="s">
        <v>5</v>
      </c>
      <c r="D29" s="228">
        <v>1</v>
      </c>
      <c r="E29" s="212"/>
    </row>
    <row r="30" spans="1:5" ht="34.5" customHeight="1" x14ac:dyDescent="0.25">
      <c r="A30" s="304"/>
      <c r="B30" s="209" t="s">
        <v>95</v>
      </c>
      <c r="C30" s="316"/>
      <c r="D30" s="246" t="s">
        <v>94</v>
      </c>
      <c r="E30" s="213"/>
    </row>
    <row r="31" spans="1:5" ht="68.25" customHeight="1" x14ac:dyDescent="0.25">
      <c r="A31" s="43" t="s">
        <v>41</v>
      </c>
      <c r="B31" s="199" t="s">
        <v>111</v>
      </c>
      <c r="C31" s="245" t="s">
        <v>67</v>
      </c>
      <c r="D31" s="57">
        <v>0.21</v>
      </c>
      <c r="E31" s="91"/>
    </row>
    <row r="32" spans="1:5" ht="44.25" customHeight="1" x14ac:dyDescent="0.25">
      <c r="A32" s="112" t="s">
        <v>48</v>
      </c>
      <c r="B32" s="202" t="s">
        <v>69</v>
      </c>
      <c r="C32" s="13" t="s">
        <v>70</v>
      </c>
      <c r="D32" s="222" t="s">
        <v>96</v>
      </c>
      <c r="E32" s="119"/>
    </row>
    <row r="33" spans="1:6" ht="93.75" customHeight="1" x14ac:dyDescent="0.25">
      <c r="A33" s="93" t="s">
        <v>42</v>
      </c>
      <c r="B33" s="282" t="s">
        <v>180</v>
      </c>
      <c r="C33" s="211" t="s">
        <v>97</v>
      </c>
      <c r="D33" s="230" t="s">
        <v>181</v>
      </c>
      <c r="E33" s="288"/>
    </row>
    <row r="34" spans="1:6" ht="18.75" customHeight="1" x14ac:dyDescent="0.25">
      <c r="A34" s="14"/>
      <c r="B34" s="320"/>
      <c r="C34" s="320"/>
      <c r="D34" s="320"/>
      <c r="E34" s="320"/>
    </row>
    <row r="35" spans="1:6" ht="18.75" customHeight="1" x14ac:dyDescent="0.25">
      <c r="A35" s="14"/>
      <c r="B35" s="302"/>
      <c r="C35" s="302"/>
      <c r="D35" s="302"/>
      <c r="E35" s="302"/>
    </row>
    <row r="36" spans="1:6" x14ac:dyDescent="0.25">
      <c r="A36" s="310" t="s">
        <v>100</v>
      </c>
      <c r="B36" s="310"/>
      <c r="C36" s="310"/>
      <c r="D36" s="310"/>
      <c r="E36" s="310"/>
      <c r="F36" s="310"/>
    </row>
    <row r="37" spans="1:6" x14ac:dyDescent="0.25">
      <c r="A37" s="117"/>
      <c r="B37" s="117"/>
      <c r="C37" s="117"/>
      <c r="D37" s="117"/>
      <c r="E37" s="117"/>
      <c r="F37" s="45"/>
    </row>
    <row r="38" spans="1:6" ht="21.75" customHeight="1" x14ac:dyDescent="0.25">
      <c r="B38" s="7"/>
      <c r="C38" s="16"/>
      <c r="D38" s="33"/>
    </row>
    <row r="39" spans="1:6" ht="21.75" customHeight="1" x14ac:dyDescent="0.25">
      <c r="B39" s="4"/>
      <c r="C39" s="6"/>
      <c r="D39" s="125"/>
    </row>
    <row r="40" spans="1:6" ht="21.75" customHeight="1" x14ac:dyDescent="0.25">
      <c r="B40" s="6"/>
      <c r="C40" s="6"/>
      <c r="D40" s="6"/>
    </row>
    <row r="41" spans="1:6" ht="21.75" customHeight="1" x14ac:dyDescent="0.25">
      <c r="B41" s="4"/>
      <c r="C41" s="6"/>
      <c r="D41" s="20"/>
    </row>
    <row r="42" spans="1:6" ht="21.75" customHeight="1" x14ac:dyDescent="0.25">
      <c r="B42" s="31"/>
      <c r="C42" s="31"/>
      <c r="D42" s="31"/>
    </row>
    <row r="43" spans="1:6" ht="21.75" customHeight="1" x14ac:dyDescent="0.25">
      <c r="B43" s="4"/>
      <c r="C43" s="31"/>
      <c r="D43" s="125"/>
    </row>
  </sheetData>
  <protectedRanges>
    <protectedRange password="CC4F" sqref="B22:B23" name="Диапазон1_1_2_1"/>
  </protectedRanges>
  <mergeCells count="14">
    <mergeCell ref="B34:E34"/>
    <mergeCell ref="A29:A30"/>
    <mergeCell ref="C29:C30"/>
    <mergeCell ref="A36:F36"/>
    <mergeCell ref="A3:B3"/>
    <mergeCell ref="B11:E11"/>
    <mergeCell ref="A6:E6"/>
    <mergeCell ref="A7:E7"/>
    <mergeCell ref="D2:E2"/>
    <mergeCell ref="D3:E3"/>
    <mergeCell ref="A27:A28"/>
    <mergeCell ref="C27:C28"/>
    <mergeCell ref="D27:D28"/>
    <mergeCell ref="D4:E4"/>
  </mergeCells>
  <printOptions horizontalCentered="1"/>
  <pageMargins left="0.9055118110236221" right="0.31496062992125984" top="0.55118110236220474" bottom="0.55118110236220474" header="0.31496062992125984" footer="0.31496062992125984"/>
  <pageSetup paperSize="9" scale="79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H39"/>
  <sheetViews>
    <sheetView showGridLines="0" view="pageBreakPreview" zoomScaleNormal="120" zoomScaleSheetLayoutView="100" workbookViewId="0"/>
  </sheetViews>
  <sheetFormatPr defaultRowHeight="15.75" x14ac:dyDescent="0.25"/>
  <cols>
    <col min="1" max="1" width="7.28515625" style="5" customWidth="1"/>
    <col min="2" max="2" width="54.85546875" style="5" customWidth="1"/>
    <col min="3" max="3" width="8.85546875" style="5" customWidth="1"/>
    <col min="4" max="4" width="5.85546875" style="5" customWidth="1"/>
    <col min="5" max="5" width="6" style="5" customWidth="1"/>
    <col min="6" max="6" width="10.7109375" style="145" customWidth="1"/>
    <col min="7" max="7" width="12.7109375" style="62" customWidth="1"/>
    <col min="8" max="8" width="20" style="5" customWidth="1"/>
    <col min="9" max="16384" width="9.140625" style="5"/>
  </cols>
  <sheetData>
    <row r="1" spans="1:8" x14ac:dyDescent="0.25">
      <c r="A1" s="3"/>
      <c r="C1" s="3"/>
      <c r="E1" s="99"/>
      <c r="F1" s="99"/>
      <c r="G1" s="269" t="s">
        <v>62</v>
      </c>
    </row>
    <row r="2" spans="1:8" s="59" customFormat="1" x14ac:dyDescent="0.25">
      <c r="A2" s="44"/>
      <c r="B2" s="44"/>
      <c r="D2" s="251"/>
      <c r="E2" s="232"/>
      <c r="G2" s="249" t="s">
        <v>102</v>
      </c>
    </row>
    <row r="3" spans="1:8" ht="22.5" customHeight="1" x14ac:dyDescent="0.25">
      <c r="A3" s="311"/>
      <c r="B3" s="311"/>
      <c r="D3" s="2"/>
      <c r="E3" s="2"/>
      <c r="F3" s="5"/>
      <c r="G3" s="249" t="s">
        <v>103</v>
      </c>
    </row>
    <row r="4" spans="1:8" x14ac:dyDescent="0.25">
      <c r="A4" s="227"/>
      <c r="B4" s="227"/>
      <c r="D4" s="234"/>
      <c r="E4" s="234"/>
      <c r="F4" s="5"/>
      <c r="G4" s="250" t="s">
        <v>175</v>
      </c>
    </row>
    <row r="5" spans="1:8" s="2" customFormat="1" ht="26.25" customHeight="1" x14ac:dyDescent="0.25">
      <c r="A5" s="337" t="s">
        <v>73</v>
      </c>
      <c r="B5" s="337"/>
      <c r="C5" s="337"/>
      <c r="D5" s="337"/>
      <c r="E5" s="337"/>
      <c r="F5" s="337"/>
      <c r="G5" s="337"/>
    </row>
    <row r="6" spans="1:8" ht="33.75" customHeight="1" x14ac:dyDescent="0.25">
      <c r="A6" s="309" t="s">
        <v>112</v>
      </c>
      <c r="B6" s="309"/>
      <c r="C6" s="309"/>
      <c r="D6" s="309"/>
      <c r="E6" s="309"/>
      <c r="F6" s="309"/>
      <c r="G6" s="309"/>
    </row>
    <row r="7" spans="1:8" x14ac:dyDescent="0.25">
      <c r="A7" s="11"/>
      <c r="B7" s="11"/>
      <c r="C7" s="11"/>
      <c r="D7" s="11"/>
      <c r="E7" s="11"/>
      <c r="F7" s="111"/>
      <c r="G7" s="36"/>
    </row>
    <row r="8" spans="1:8" x14ac:dyDescent="0.25">
      <c r="A8" s="22" t="s">
        <v>3</v>
      </c>
      <c r="B8" s="107" t="s">
        <v>6</v>
      </c>
      <c r="C8" s="338" t="s">
        <v>64</v>
      </c>
      <c r="D8" s="339"/>
      <c r="E8" s="340"/>
      <c r="F8" s="315" t="s">
        <v>74</v>
      </c>
      <c r="G8" s="252" t="s">
        <v>65</v>
      </c>
    </row>
    <row r="9" spans="1:8" x14ac:dyDescent="0.25">
      <c r="A9" s="12"/>
      <c r="B9" s="109" t="s">
        <v>7</v>
      </c>
      <c r="C9" s="341"/>
      <c r="D9" s="342"/>
      <c r="E9" s="343"/>
      <c r="F9" s="316"/>
      <c r="G9" s="253"/>
    </row>
    <row r="10" spans="1:8" x14ac:dyDescent="0.25">
      <c r="A10" s="132">
        <v>1</v>
      </c>
      <c r="B10" s="132">
        <v>2</v>
      </c>
      <c r="C10" s="336">
        <v>3</v>
      </c>
      <c r="D10" s="336"/>
      <c r="E10" s="336"/>
      <c r="F10" s="143">
        <v>4</v>
      </c>
      <c r="G10" s="132">
        <v>5</v>
      </c>
    </row>
    <row r="11" spans="1:8" x14ac:dyDescent="0.25">
      <c r="A11" s="23"/>
      <c r="B11" s="326" t="s">
        <v>27</v>
      </c>
      <c r="C11" s="327"/>
      <c r="D11" s="327"/>
      <c r="E11" s="327"/>
      <c r="F11" s="327"/>
      <c r="G11" s="328"/>
    </row>
    <row r="12" spans="1:8" x14ac:dyDescent="0.25">
      <c r="A12" s="24"/>
      <c r="B12" s="110" t="s">
        <v>113</v>
      </c>
      <c r="C12" s="329"/>
      <c r="D12" s="330"/>
      <c r="E12" s="330"/>
      <c r="F12" s="133"/>
      <c r="G12" s="25"/>
    </row>
    <row r="13" spans="1:8" ht="70.5" customHeight="1" x14ac:dyDescent="0.25">
      <c r="A13" s="148" t="s">
        <v>18</v>
      </c>
      <c r="B13" s="255" t="s">
        <v>119</v>
      </c>
      <c r="C13" s="331" t="s">
        <v>114</v>
      </c>
      <c r="D13" s="331"/>
      <c r="E13" s="332"/>
      <c r="F13" s="258">
        <v>0.04</v>
      </c>
      <c r="G13" s="254" t="s">
        <v>115</v>
      </c>
    </row>
    <row r="14" spans="1:8" ht="47.25" x14ac:dyDescent="0.25">
      <c r="A14" s="354" t="s">
        <v>22</v>
      </c>
      <c r="B14" s="256" t="s">
        <v>116</v>
      </c>
      <c r="C14" s="370" t="s">
        <v>114</v>
      </c>
      <c r="D14" s="371"/>
      <c r="E14" s="372"/>
      <c r="F14" s="376">
        <v>0.04</v>
      </c>
      <c r="G14" s="378" t="s">
        <v>115</v>
      </c>
    </row>
    <row r="15" spans="1:8" ht="21.75" customHeight="1" x14ac:dyDescent="0.25">
      <c r="A15" s="380"/>
      <c r="B15" s="257" t="s">
        <v>117</v>
      </c>
      <c r="C15" s="373"/>
      <c r="D15" s="374"/>
      <c r="E15" s="375"/>
      <c r="F15" s="377"/>
      <c r="G15" s="379"/>
    </row>
    <row r="16" spans="1:8" ht="52.5" customHeight="1" x14ac:dyDescent="0.25">
      <c r="A16" s="52" t="s">
        <v>24</v>
      </c>
      <c r="B16" s="201" t="s">
        <v>59</v>
      </c>
      <c r="C16" s="305" t="s">
        <v>66</v>
      </c>
      <c r="D16" s="306"/>
      <c r="E16" s="307"/>
      <c r="F16" s="259" t="s">
        <v>93</v>
      </c>
      <c r="G16" s="136"/>
      <c r="H16" s="11"/>
    </row>
    <row r="17" spans="1:8" ht="37.5" customHeight="1" x14ac:dyDescent="0.25">
      <c r="A17" s="229" t="s">
        <v>25</v>
      </c>
      <c r="B17" s="149" t="s">
        <v>61</v>
      </c>
      <c r="C17" s="333" t="s">
        <v>66</v>
      </c>
      <c r="D17" s="334"/>
      <c r="E17" s="335"/>
      <c r="F17" s="134" t="s">
        <v>118</v>
      </c>
      <c r="G17" s="137"/>
      <c r="H17" s="11"/>
    </row>
    <row r="18" spans="1:8" ht="50.25" customHeight="1" x14ac:dyDescent="0.25">
      <c r="A18" s="260">
        <v>5</v>
      </c>
      <c r="B18" s="150" t="s">
        <v>60</v>
      </c>
      <c r="C18" s="333" t="s">
        <v>66</v>
      </c>
      <c r="D18" s="334"/>
      <c r="E18" s="335"/>
      <c r="F18" s="154" t="s">
        <v>75</v>
      </c>
      <c r="G18" s="138"/>
      <c r="H18" s="100"/>
    </row>
    <row r="19" spans="1:8" ht="36.75" customHeight="1" x14ac:dyDescent="0.25">
      <c r="A19" s="241" t="s">
        <v>30</v>
      </c>
      <c r="B19" s="141" t="s">
        <v>68</v>
      </c>
      <c r="C19" s="323"/>
      <c r="D19" s="324"/>
      <c r="E19" s="325"/>
      <c r="F19" s="135">
        <v>1.45</v>
      </c>
      <c r="G19" s="139"/>
    </row>
    <row r="20" spans="1:8" x14ac:dyDescent="0.25">
      <c r="A20" s="367" t="s">
        <v>40</v>
      </c>
      <c r="B20" s="368"/>
      <c r="C20" s="368"/>
      <c r="D20" s="368"/>
      <c r="E20" s="368"/>
      <c r="F20" s="368"/>
      <c r="G20" s="369"/>
    </row>
    <row r="21" spans="1:8" ht="63" x14ac:dyDescent="0.25">
      <c r="A21" s="106" t="s">
        <v>31</v>
      </c>
      <c r="B21" s="151" t="s">
        <v>119</v>
      </c>
      <c r="C21" s="331" t="s">
        <v>114</v>
      </c>
      <c r="D21" s="331"/>
      <c r="E21" s="332"/>
      <c r="F21" s="258">
        <v>0.04</v>
      </c>
      <c r="G21" s="254" t="s">
        <v>115</v>
      </c>
    </row>
    <row r="22" spans="1:8" ht="47.25" x14ac:dyDescent="0.25">
      <c r="A22" s="354" t="s">
        <v>9</v>
      </c>
      <c r="B22" s="256" t="s">
        <v>116</v>
      </c>
      <c r="C22" s="370" t="s">
        <v>114</v>
      </c>
      <c r="D22" s="371"/>
      <c r="E22" s="372"/>
      <c r="F22" s="376">
        <v>0.04</v>
      </c>
      <c r="G22" s="378" t="s">
        <v>115</v>
      </c>
    </row>
    <row r="23" spans="1:8" x14ac:dyDescent="0.25">
      <c r="A23" s="380"/>
      <c r="B23" s="257" t="s">
        <v>117</v>
      </c>
      <c r="C23" s="373"/>
      <c r="D23" s="374"/>
      <c r="E23" s="375"/>
      <c r="F23" s="377"/>
      <c r="G23" s="379"/>
    </row>
    <row r="24" spans="1:8" x14ac:dyDescent="0.25">
      <c r="A24" s="140"/>
      <c r="B24" s="152" t="s">
        <v>33</v>
      </c>
      <c r="C24" s="344"/>
      <c r="D24" s="345"/>
      <c r="E24" s="346"/>
      <c r="F24" s="146"/>
      <c r="G24" s="147"/>
    </row>
    <row r="25" spans="1:8" ht="36" customHeight="1" x14ac:dyDescent="0.25">
      <c r="A25" s="354" t="s">
        <v>34</v>
      </c>
      <c r="B25" s="157" t="s">
        <v>120</v>
      </c>
      <c r="C25" s="381" t="s">
        <v>76</v>
      </c>
      <c r="D25" s="357"/>
      <c r="E25" s="358"/>
      <c r="F25" s="363">
        <v>1</v>
      </c>
      <c r="G25" s="61"/>
    </row>
    <row r="26" spans="1:8" ht="31.5" x14ac:dyDescent="0.25">
      <c r="A26" s="355"/>
      <c r="B26" s="155" t="s">
        <v>121</v>
      </c>
      <c r="C26" s="359"/>
      <c r="D26" s="360"/>
      <c r="E26" s="361"/>
      <c r="F26" s="382"/>
      <c r="G26" s="60"/>
    </row>
    <row r="27" spans="1:8" ht="33.75" customHeight="1" x14ac:dyDescent="0.25">
      <c r="A27" s="354" t="s">
        <v>47</v>
      </c>
      <c r="B27" s="157" t="s">
        <v>122</v>
      </c>
      <c r="C27" s="381" t="s">
        <v>76</v>
      </c>
      <c r="D27" s="357"/>
      <c r="E27" s="358"/>
      <c r="F27" s="363">
        <v>1</v>
      </c>
      <c r="G27" s="261"/>
    </row>
    <row r="28" spans="1:8" ht="39" customHeight="1" x14ac:dyDescent="0.25">
      <c r="A28" s="355"/>
      <c r="B28" s="155" t="s">
        <v>121</v>
      </c>
      <c r="C28" s="359"/>
      <c r="D28" s="360"/>
      <c r="E28" s="361"/>
      <c r="F28" s="364"/>
      <c r="G28" s="262"/>
    </row>
    <row r="29" spans="1:8" ht="78.75" x14ac:dyDescent="0.25">
      <c r="A29" s="148" t="s">
        <v>41</v>
      </c>
      <c r="B29" s="291" t="s">
        <v>123</v>
      </c>
      <c r="C29" s="353" t="s">
        <v>76</v>
      </c>
      <c r="D29" s="353"/>
      <c r="E29" s="353"/>
      <c r="F29" s="189">
        <v>2</v>
      </c>
      <c r="G29" s="290"/>
    </row>
    <row r="30" spans="1:8" ht="31.5" customHeight="1" x14ac:dyDescent="0.25">
      <c r="A30" s="354" t="s">
        <v>48</v>
      </c>
      <c r="B30" s="264" t="s">
        <v>124</v>
      </c>
      <c r="C30" s="356" t="s">
        <v>5</v>
      </c>
      <c r="D30" s="357"/>
      <c r="E30" s="358"/>
      <c r="F30" s="363">
        <v>1</v>
      </c>
      <c r="G30" s="365"/>
    </row>
    <row r="31" spans="1:8" ht="47.25" x14ac:dyDescent="0.25">
      <c r="A31" s="355"/>
      <c r="B31" s="265" t="s">
        <v>125</v>
      </c>
      <c r="C31" s="359"/>
      <c r="D31" s="360"/>
      <c r="E31" s="361"/>
      <c r="F31" s="364"/>
      <c r="G31" s="366"/>
    </row>
    <row r="32" spans="1:8" ht="63" x14ac:dyDescent="0.25">
      <c r="A32" s="266" t="s">
        <v>42</v>
      </c>
      <c r="B32" s="263" t="s">
        <v>126</v>
      </c>
      <c r="C32" s="347" t="s">
        <v>67</v>
      </c>
      <c r="D32" s="347"/>
      <c r="E32" s="348"/>
      <c r="F32" s="148" t="s">
        <v>127</v>
      </c>
      <c r="G32" s="26"/>
    </row>
    <row r="33" spans="1:7" ht="31.5" customHeight="1" x14ac:dyDescent="0.25">
      <c r="A33" s="267">
        <v>14</v>
      </c>
      <c r="B33" s="292" t="s">
        <v>77</v>
      </c>
      <c r="C33" s="350" t="s">
        <v>67</v>
      </c>
      <c r="D33" s="351"/>
      <c r="E33" s="352"/>
      <c r="F33" s="144">
        <v>1.3</v>
      </c>
      <c r="G33" s="142"/>
    </row>
    <row r="34" spans="1:7" ht="47.25" x14ac:dyDescent="0.25">
      <c r="A34" s="143">
        <v>15</v>
      </c>
      <c r="B34" s="289" t="s">
        <v>180</v>
      </c>
      <c r="C34" s="349" t="s">
        <v>72</v>
      </c>
      <c r="D34" s="349"/>
      <c r="E34" s="349"/>
      <c r="F34" s="130" t="s">
        <v>182</v>
      </c>
      <c r="G34" s="290"/>
    </row>
    <row r="36" spans="1:7" x14ac:dyDescent="0.25">
      <c r="G36" s="234"/>
    </row>
    <row r="37" spans="1:7" ht="20.25" customHeight="1" x14ac:dyDescent="0.25">
      <c r="A37" s="310" t="s">
        <v>100</v>
      </c>
      <c r="B37" s="310"/>
      <c r="C37" s="310"/>
      <c r="D37" s="310"/>
      <c r="E37" s="310"/>
      <c r="F37" s="310"/>
    </row>
    <row r="38" spans="1:7" x14ac:dyDescent="0.25">
      <c r="A38" s="108"/>
      <c r="B38" s="108"/>
      <c r="C38" s="108"/>
      <c r="D38" s="108"/>
      <c r="E38" s="108"/>
      <c r="F38" s="45"/>
    </row>
    <row r="39" spans="1:7" x14ac:dyDescent="0.25">
      <c r="A39" s="362"/>
      <c r="B39" s="362"/>
      <c r="C39" s="362"/>
      <c r="D39" s="362"/>
      <c r="E39" s="362"/>
      <c r="F39" s="362"/>
    </row>
  </sheetData>
  <mergeCells count="40">
    <mergeCell ref="G30:G31"/>
    <mergeCell ref="A20:G20"/>
    <mergeCell ref="C14:E15"/>
    <mergeCell ref="F14:F15"/>
    <mergeCell ref="G14:G15"/>
    <mergeCell ref="A14:A15"/>
    <mergeCell ref="A22:A23"/>
    <mergeCell ref="C22:E23"/>
    <mergeCell ref="F22:F23"/>
    <mergeCell ref="G22:G23"/>
    <mergeCell ref="C25:E26"/>
    <mergeCell ref="F25:F26"/>
    <mergeCell ref="A25:A26"/>
    <mergeCell ref="A27:A28"/>
    <mergeCell ref="C27:E28"/>
    <mergeCell ref="F27:F28"/>
    <mergeCell ref="A30:A31"/>
    <mergeCell ref="C30:E31"/>
    <mergeCell ref="A37:F37"/>
    <mergeCell ref="A39:F39"/>
    <mergeCell ref="F30:F31"/>
    <mergeCell ref="C24:E24"/>
    <mergeCell ref="C21:E21"/>
    <mergeCell ref="C32:E32"/>
    <mergeCell ref="C34:E34"/>
    <mergeCell ref="C33:E33"/>
    <mergeCell ref="C29:E29"/>
    <mergeCell ref="A3:B3"/>
    <mergeCell ref="C10:E10"/>
    <mergeCell ref="A6:G6"/>
    <mergeCell ref="A5:G5"/>
    <mergeCell ref="C8:E9"/>
    <mergeCell ref="F8:F9"/>
    <mergeCell ref="C19:E19"/>
    <mergeCell ref="B11:G11"/>
    <mergeCell ref="C12:E12"/>
    <mergeCell ref="C13:E13"/>
    <mergeCell ref="C16:E16"/>
    <mergeCell ref="C18:E18"/>
    <mergeCell ref="C17:E17"/>
  </mergeCells>
  <pageMargins left="0.9055118110236221" right="0.31496062992125984" top="0.55118110236220474" bottom="0.55118110236220474" header="0.31496062992125984" footer="0.31496062992125984"/>
  <pageSetup paperSize="9" scale="84" fitToHeight="3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J63"/>
  <sheetViews>
    <sheetView showGridLines="0" view="pageBreakPreview" zoomScaleNormal="110" zoomScaleSheetLayoutView="100" workbookViewId="0"/>
  </sheetViews>
  <sheetFormatPr defaultRowHeight="15" x14ac:dyDescent="0.25"/>
  <cols>
    <col min="1" max="1" width="6" style="31" customWidth="1"/>
    <col min="2" max="2" width="50.28515625" style="31" customWidth="1"/>
    <col min="3" max="3" width="18.28515625" style="31" customWidth="1"/>
    <col min="4" max="4" width="15.42578125" style="31" customWidth="1"/>
    <col min="5" max="5" width="2" style="31" hidden="1" customWidth="1"/>
    <col min="6" max="6" width="18.7109375" style="65" customWidth="1"/>
    <col min="7" max="16384" width="9.140625" style="31"/>
  </cols>
  <sheetData>
    <row r="1" spans="1:10" ht="19.5" customHeight="1" x14ac:dyDescent="0.25">
      <c r="C1" s="63"/>
      <c r="D1" s="63"/>
      <c r="E1" s="63"/>
      <c r="F1" s="270" t="s">
        <v>62</v>
      </c>
    </row>
    <row r="2" spans="1:10" s="63" customFormat="1" ht="15.75" x14ac:dyDescent="0.25">
      <c r="A2" s="47"/>
      <c r="B2" s="47"/>
      <c r="C2" s="31"/>
      <c r="D2" s="31"/>
      <c r="E2" s="31"/>
      <c r="F2" s="249" t="s">
        <v>102</v>
      </c>
    </row>
    <row r="3" spans="1:10" ht="20.25" customHeight="1" x14ac:dyDescent="0.25">
      <c r="A3" s="321"/>
      <c r="B3" s="321"/>
      <c r="F3" s="249" t="s">
        <v>103</v>
      </c>
    </row>
    <row r="4" spans="1:10" ht="18.75" customHeight="1" x14ac:dyDescent="0.25">
      <c r="D4" s="248"/>
      <c r="E4" s="248"/>
      <c r="F4" s="250" t="s">
        <v>176</v>
      </c>
    </row>
    <row r="5" spans="1:10" ht="18.75" customHeight="1" x14ac:dyDescent="0.25">
      <c r="D5" s="248"/>
      <c r="E5" s="248"/>
      <c r="F5" s="300"/>
    </row>
    <row r="6" spans="1:10" ht="15.75" x14ac:dyDescent="0.25">
      <c r="A6" s="388" t="s">
        <v>78</v>
      </c>
      <c r="B6" s="388"/>
      <c r="C6" s="388"/>
      <c r="D6" s="388"/>
      <c r="E6" s="388"/>
      <c r="F6" s="388"/>
    </row>
    <row r="7" spans="1:10" ht="41.25" customHeight="1" x14ac:dyDescent="0.25">
      <c r="A7" s="308" t="s">
        <v>128</v>
      </c>
      <c r="B7" s="308"/>
      <c r="C7" s="308"/>
      <c r="D7" s="308"/>
      <c r="E7" s="308"/>
      <c r="F7" s="308"/>
    </row>
    <row r="8" spans="1:10" x14ac:dyDescent="0.25">
      <c r="A8" s="385"/>
      <c r="B8" s="385"/>
      <c r="C8" s="385"/>
      <c r="D8" s="385"/>
      <c r="E8" s="385"/>
      <c r="F8" s="385"/>
    </row>
    <row r="9" spans="1:10" ht="50.25" customHeight="1" x14ac:dyDescent="0.25">
      <c r="A9" s="37" t="s">
        <v>13</v>
      </c>
      <c r="B9" s="121" t="s">
        <v>14</v>
      </c>
      <c r="C9" s="121" t="s">
        <v>64</v>
      </c>
      <c r="D9" s="121" t="s">
        <v>74</v>
      </c>
      <c r="E9" s="182"/>
      <c r="F9" s="37" t="s">
        <v>65</v>
      </c>
    </row>
    <row r="10" spans="1:10" x14ac:dyDescent="0.25">
      <c r="A10" s="66">
        <v>1</v>
      </c>
      <c r="B10" s="122">
        <v>2</v>
      </c>
      <c r="C10" s="123">
        <v>3</v>
      </c>
      <c r="D10" s="386">
        <v>4</v>
      </c>
      <c r="E10" s="387"/>
      <c r="F10" s="67">
        <v>5</v>
      </c>
    </row>
    <row r="11" spans="1:10" ht="15.75" x14ac:dyDescent="0.25">
      <c r="A11" s="389" t="s">
        <v>10</v>
      </c>
      <c r="B11" s="390"/>
      <c r="C11" s="390"/>
      <c r="D11" s="390"/>
      <c r="E11" s="390"/>
      <c r="F11" s="391"/>
    </row>
    <row r="12" spans="1:10" ht="134.25" customHeight="1" x14ac:dyDescent="0.25">
      <c r="A12" s="238" t="s">
        <v>18</v>
      </c>
      <c r="B12" s="167" t="s">
        <v>55</v>
      </c>
      <c r="C12" s="120" t="s">
        <v>79</v>
      </c>
      <c r="D12" s="272">
        <v>0.44</v>
      </c>
      <c r="E12" s="21"/>
      <c r="F12" s="273" t="s">
        <v>130</v>
      </c>
    </row>
    <row r="13" spans="1:10" ht="15.75" customHeight="1" x14ac:dyDescent="0.25">
      <c r="A13" s="193"/>
      <c r="B13" s="180" t="s">
        <v>80</v>
      </c>
      <c r="C13" s="71"/>
      <c r="D13" s="187"/>
      <c r="E13" s="21"/>
      <c r="F13" s="72"/>
    </row>
    <row r="14" spans="1:10" ht="15.75" x14ac:dyDescent="0.25">
      <c r="A14" s="194"/>
      <c r="B14" s="181" t="s">
        <v>129</v>
      </c>
      <c r="C14" s="68"/>
      <c r="D14" s="188"/>
      <c r="E14" s="74"/>
      <c r="F14" s="85"/>
    </row>
    <row r="15" spans="1:10" ht="93" customHeight="1" x14ac:dyDescent="0.25">
      <c r="A15" s="148" t="s">
        <v>19</v>
      </c>
      <c r="B15" s="169" t="s">
        <v>81</v>
      </c>
      <c r="C15" s="175"/>
      <c r="D15" s="143" t="s">
        <v>167</v>
      </c>
      <c r="E15" s="77"/>
      <c r="F15" s="191"/>
    </row>
    <row r="16" spans="1:10" ht="47.25" hidden="1" customHeight="1" x14ac:dyDescent="0.25">
      <c r="A16" s="195"/>
      <c r="B16" s="170" t="s">
        <v>39</v>
      </c>
      <c r="C16" s="170" t="s">
        <v>44</v>
      </c>
      <c r="D16" s="184"/>
      <c r="E16" s="78"/>
      <c r="F16" s="192"/>
      <c r="G16" s="392" t="s">
        <v>45</v>
      </c>
      <c r="H16" s="393"/>
      <c r="I16" s="393"/>
      <c r="J16" s="393"/>
    </row>
    <row r="17" spans="1:10" ht="36" customHeight="1" x14ac:dyDescent="0.25">
      <c r="A17" s="274" t="s">
        <v>20</v>
      </c>
      <c r="B17" s="171" t="s">
        <v>169</v>
      </c>
      <c r="C17" s="176"/>
      <c r="D17" s="185" t="s">
        <v>168</v>
      </c>
      <c r="E17" s="79"/>
      <c r="F17" s="156"/>
      <c r="G17" s="80"/>
      <c r="H17" s="81"/>
      <c r="I17" s="81"/>
      <c r="J17" s="81"/>
    </row>
    <row r="18" spans="1:10" ht="157.5" hidden="1" customHeight="1" x14ac:dyDescent="0.25">
      <c r="A18" s="383" t="s">
        <v>24</v>
      </c>
      <c r="B18" s="172" t="s">
        <v>56</v>
      </c>
      <c r="C18" s="73"/>
      <c r="D18" s="102"/>
      <c r="E18" s="35"/>
      <c r="F18" s="189"/>
    </row>
    <row r="19" spans="1:10" ht="15.75" hidden="1" customHeight="1" x14ac:dyDescent="0.25">
      <c r="A19" s="384"/>
      <c r="B19" s="70" t="s">
        <v>50</v>
      </c>
      <c r="C19" s="177" t="s">
        <v>54</v>
      </c>
      <c r="D19" s="69"/>
      <c r="E19" s="21"/>
      <c r="F19" s="190"/>
    </row>
    <row r="20" spans="1:10" ht="15.75" hidden="1" customHeight="1" x14ac:dyDescent="0.25">
      <c r="A20" s="384"/>
      <c r="B20" s="73" t="s">
        <v>15</v>
      </c>
      <c r="C20" s="75"/>
      <c r="D20" s="69" t="s">
        <v>11</v>
      </c>
      <c r="E20" s="21"/>
      <c r="F20" s="191" t="e">
        <f>#REF!*#REF!*#REF!*#REF!*#REF!</f>
        <v>#REF!</v>
      </c>
    </row>
    <row r="21" spans="1:10" ht="15.75" hidden="1" customHeight="1" x14ac:dyDescent="0.25">
      <c r="A21" s="384"/>
      <c r="B21" s="76" t="s">
        <v>16</v>
      </c>
      <c r="C21" s="82"/>
      <c r="D21" s="69" t="s">
        <v>12</v>
      </c>
      <c r="E21" s="83"/>
      <c r="F21" s="191" t="e">
        <f>#REF!*#REF!*#REF!*#REF!</f>
        <v>#REF!</v>
      </c>
    </row>
    <row r="22" spans="1:10" ht="45" hidden="1" customHeight="1" x14ac:dyDescent="0.25">
      <c r="A22" s="34"/>
      <c r="B22" s="168" t="s">
        <v>29</v>
      </c>
      <c r="C22" s="178" t="s">
        <v>28</v>
      </c>
      <c r="D22" s="84"/>
      <c r="E22" s="27"/>
      <c r="F22" s="156"/>
      <c r="G22" s="68"/>
    </row>
    <row r="23" spans="1:10" ht="75" hidden="1" customHeight="1" x14ac:dyDescent="0.25">
      <c r="A23" s="34"/>
      <c r="B23" s="169" t="s">
        <v>43</v>
      </c>
      <c r="C23" s="174" t="s">
        <v>58</v>
      </c>
      <c r="D23" s="84"/>
      <c r="E23" s="27"/>
      <c r="F23" s="156"/>
    </row>
    <row r="24" spans="1:10" ht="90" hidden="1" customHeight="1" x14ac:dyDescent="0.25">
      <c r="A24" s="34"/>
      <c r="B24" s="169" t="s">
        <v>51</v>
      </c>
      <c r="C24" s="178" t="s">
        <v>52</v>
      </c>
      <c r="D24" s="84"/>
      <c r="E24" s="27"/>
      <c r="F24" s="156"/>
    </row>
    <row r="25" spans="1:10" ht="75" hidden="1" customHeight="1" x14ac:dyDescent="0.25">
      <c r="A25" s="34"/>
      <c r="B25" s="173" t="s">
        <v>57</v>
      </c>
      <c r="C25" s="176" t="s">
        <v>53</v>
      </c>
      <c r="D25" s="103"/>
      <c r="E25" s="28"/>
      <c r="F25" s="156"/>
    </row>
    <row r="26" spans="1:10" ht="47.25" x14ac:dyDescent="0.25">
      <c r="A26" s="239" t="s">
        <v>22</v>
      </c>
      <c r="B26" s="167" t="s">
        <v>133</v>
      </c>
      <c r="C26" s="120" t="s">
        <v>131</v>
      </c>
      <c r="D26" s="186">
        <v>0.88</v>
      </c>
      <c r="E26" s="21"/>
      <c r="F26" s="271" t="s">
        <v>132</v>
      </c>
    </row>
    <row r="27" spans="1:10" ht="15.75" customHeight="1" x14ac:dyDescent="0.25">
      <c r="A27" s="193"/>
      <c r="B27" s="180" t="s">
        <v>80</v>
      </c>
      <c r="C27" s="71"/>
      <c r="D27" s="187"/>
      <c r="E27" s="21"/>
      <c r="F27" s="72"/>
    </row>
    <row r="28" spans="1:10" ht="15.75" x14ac:dyDescent="0.25">
      <c r="A28" s="194"/>
      <c r="B28" s="181" t="s">
        <v>129</v>
      </c>
      <c r="C28" s="68"/>
      <c r="D28" s="188"/>
      <c r="E28" s="74"/>
      <c r="F28" s="85"/>
    </row>
    <row r="29" spans="1:10" ht="42" customHeight="1" x14ac:dyDescent="0.25">
      <c r="A29" s="148" t="s">
        <v>1</v>
      </c>
      <c r="B29" s="169" t="s">
        <v>134</v>
      </c>
      <c r="C29" s="174"/>
      <c r="D29" s="143" t="s">
        <v>170</v>
      </c>
      <c r="E29" s="77"/>
      <c r="F29" s="191"/>
    </row>
    <row r="30" spans="1:10" ht="93" customHeight="1" x14ac:dyDescent="0.25">
      <c r="A30" s="148" t="s">
        <v>2</v>
      </c>
      <c r="B30" s="169" t="s">
        <v>81</v>
      </c>
      <c r="C30" s="175"/>
      <c r="D30" s="143" t="s">
        <v>171</v>
      </c>
      <c r="E30" s="77"/>
      <c r="F30" s="191"/>
    </row>
    <row r="31" spans="1:10" ht="47.25" hidden="1" customHeight="1" x14ac:dyDescent="0.25">
      <c r="A31" s="195"/>
      <c r="B31" s="170" t="s">
        <v>39</v>
      </c>
      <c r="C31" s="170" t="s">
        <v>44</v>
      </c>
      <c r="D31" s="184"/>
      <c r="E31" s="78"/>
      <c r="F31" s="192"/>
      <c r="G31" s="392" t="s">
        <v>45</v>
      </c>
      <c r="H31" s="393"/>
      <c r="I31" s="393"/>
      <c r="J31" s="393"/>
    </row>
    <row r="32" spans="1:10" ht="36" customHeight="1" x14ac:dyDescent="0.25">
      <c r="A32" s="274" t="s">
        <v>23</v>
      </c>
      <c r="B32" s="171" t="s">
        <v>169</v>
      </c>
      <c r="C32" s="176"/>
      <c r="D32" s="185" t="s">
        <v>172</v>
      </c>
      <c r="E32" s="79"/>
      <c r="F32" s="156"/>
      <c r="G32" s="236"/>
      <c r="H32" s="81"/>
      <c r="I32" s="81"/>
      <c r="J32" s="81"/>
    </row>
    <row r="33" spans="1:10" ht="54" customHeight="1" x14ac:dyDescent="0.25">
      <c r="A33" s="238" t="s">
        <v>24</v>
      </c>
      <c r="B33" s="292" t="s">
        <v>59</v>
      </c>
      <c r="C33" s="293" t="s">
        <v>66</v>
      </c>
      <c r="D33" s="294">
        <v>0.1125</v>
      </c>
      <c r="E33" s="27"/>
      <c r="F33" s="295"/>
    </row>
    <row r="34" spans="1:10" ht="51" customHeight="1" x14ac:dyDescent="0.25">
      <c r="A34" s="148" t="s">
        <v>25</v>
      </c>
      <c r="B34" s="282" t="s">
        <v>61</v>
      </c>
      <c r="C34" s="281" t="s">
        <v>66</v>
      </c>
      <c r="D34" s="183">
        <v>0.308</v>
      </c>
      <c r="E34" s="299"/>
      <c r="F34" s="156"/>
    </row>
    <row r="35" spans="1:10" ht="51" customHeight="1" x14ac:dyDescent="0.25">
      <c r="A35" s="240" t="s">
        <v>26</v>
      </c>
      <c r="B35" s="296" t="s">
        <v>60</v>
      </c>
      <c r="C35" s="231" t="s">
        <v>66</v>
      </c>
      <c r="D35" s="297">
        <v>0.06</v>
      </c>
      <c r="E35" s="298"/>
      <c r="F35" s="85"/>
    </row>
    <row r="36" spans="1:10" ht="30.75" customHeight="1" x14ac:dyDescent="0.25">
      <c r="A36" s="148" t="s">
        <v>30</v>
      </c>
      <c r="B36" s="275" t="s">
        <v>91</v>
      </c>
      <c r="C36" s="211" t="s">
        <v>71</v>
      </c>
      <c r="D36" s="143" t="s">
        <v>174</v>
      </c>
      <c r="E36" s="143"/>
      <c r="F36" s="191"/>
    </row>
    <row r="37" spans="1:10" ht="15.75" x14ac:dyDescent="0.25">
      <c r="A37" s="389" t="s">
        <v>4</v>
      </c>
      <c r="B37" s="390"/>
      <c r="C37" s="390"/>
      <c r="D37" s="390"/>
      <c r="E37" s="390"/>
      <c r="F37" s="391"/>
    </row>
    <row r="38" spans="1:10" ht="134.25" customHeight="1" x14ac:dyDescent="0.25">
      <c r="A38" s="238" t="s">
        <v>31</v>
      </c>
      <c r="B38" s="167" t="s">
        <v>55</v>
      </c>
      <c r="C38" s="120" t="s">
        <v>79</v>
      </c>
      <c r="D38" s="272">
        <v>0.44</v>
      </c>
      <c r="E38" s="21"/>
      <c r="F38" s="273" t="s">
        <v>130</v>
      </c>
    </row>
    <row r="39" spans="1:10" ht="15.75" customHeight="1" x14ac:dyDescent="0.25">
      <c r="A39" s="193"/>
      <c r="B39" s="180" t="s">
        <v>80</v>
      </c>
      <c r="C39" s="71"/>
      <c r="D39" s="187"/>
      <c r="E39" s="21"/>
      <c r="F39" s="72"/>
    </row>
    <row r="40" spans="1:10" ht="15.75" x14ac:dyDescent="0.25">
      <c r="A40" s="194"/>
      <c r="B40" s="181" t="s">
        <v>129</v>
      </c>
      <c r="C40" s="68"/>
      <c r="D40" s="188"/>
      <c r="E40" s="74"/>
      <c r="F40" s="85"/>
    </row>
    <row r="41" spans="1:10" ht="93" customHeight="1" x14ac:dyDescent="0.25">
      <c r="A41" s="148" t="s">
        <v>8</v>
      </c>
      <c r="B41" s="169" t="s">
        <v>81</v>
      </c>
      <c r="C41" s="175"/>
      <c r="D41" s="143" t="s">
        <v>167</v>
      </c>
      <c r="E41" s="77"/>
      <c r="F41" s="191"/>
    </row>
    <row r="42" spans="1:10" ht="47.25" hidden="1" customHeight="1" x14ac:dyDescent="0.25">
      <c r="A42" s="195"/>
      <c r="B42" s="170" t="s">
        <v>39</v>
      </c>
      <c r="C42" s="170" t="s">
        <v>44</v>
      </c>
      <c r="D42" s="184"/>
      <c r="E42" s="78"/>
      <c r="F42" s="192"/>
      <c r="G42" s="392" t="s">
        <v>45</v>
      </c>
      <c r="H42" s="393"/>
      <c r="I42" s="393"/>
      <c r="J42" s="393"/>
    </row>
    <row r="43" spans="1:10" ht="36" customHeight="1" x14ac:dyDescent="0.25">
      <c r="A43" s="274" t="s">
        <v>32</v>
      </c>
      <c r="B43" s="171" t="s">
        <v>169</v>
      </c>
      <c r="C43" s="176"/>
      <c r="D43" s="185" t="s">
        <v>168</v>
      </c>
      <c r="E43" s="79"/>
      <c r="F43" s="156"/>
      <c r="G43" s="236"/>
      <c r="H43" s="81"/>
      <c r="I43" s="81"/>
      <c r="J43" s="81"/>
    </row>
    <row r="44" spans="1:10" ht="157.5" hidden="1" customHeight="1" x14ac:dyDescent="0.25">
      <c r="A44" s="383" t="s">
        <v>24</v>
      </c>
      <c r="B44" s="172" t="s">
        <v>56</v>
      </c>
      <c r="C44" s="73"/>
      <c r="D44" s="102"/>
      <c r="E44" s="235"/>
      <c r="F44" s="189"/>
    </row>
    <row r="45" spans="1:10" ht="15.75" hidden="1" customHeight="1" x14ac:dyDescent="0.25">
      <c r="A45" s="384"/>
      <c r="B45" s="70" t="s">
        <v>50</v>
      </c>
      <c r="C45" s="177" t="s">
        <v>54</v>
      </c>
      <c r="D45" s="102"/>
      <c r="E45" s="21"/>
      <c r="F45" s="190"/>
    </row>
    <row r="46" spans="1:10" ht="15.75" hidden="1" customHeight="1" x14ac:dyDescent="0.25">
      <c r="A46" s="384"/>
      <c r="B46" s="73" t="s">
        <v>15</v>
      </c>
      <c r="C46" s="75"/>
      <c r="D46" s="102" t="s">
        <v>11</v>
      </c>
      <c r="E46" s="21"/>
      <c r="F46" s="191" t="e">
        <f>#REF!*#REF!*#REF!*#REF!*#REF!</f>
        <v>#REF!</v>
      </c>
    </row>
    <row r="47" spans="1:10" ht="15.75" hidden="1" customHeight="1" x14ac:dyDescent="0.25">
      <c r="A47" s="384"/>
      <c r="B47" s="76" t="s">
        <v>16</v>
      </c>
      <c r="C47" s="82"/>
      <c r="D47" s="102" t="s">
        <v>12</v>
      </c>
      <c r="E47" s="83"/>
      <c r="F47" s="191" t="e">
        <f>#REF!*#REF!*#REF!*#REF!</f>
        <v>#REF!</v>
      </c>
    </row>
    <row r="48" spans="1:10" ht="45" hidden="1" customHeight="1" x14ac:dyDescent="0.25">
      <c r="A48" s="240"/>
      <c r="B48" s="168" t="s">
        <v>29</v>
      </c>
      <c r="C48" s="178" t="s">
        <v>28</v>
      </c>
      <c r="D48" s="84"/>
      <c r="E48" s="27"/>
      <c r="F48" s="156"/>
      <c r="G48" s="68"/>
    </row>
    <row r="49" spans="1:10" ht="75" hidden="1" customHeight="1" x14ac:dyDescent="0.25">
      <c r="A49" s="240"/>
      <c r="B49" s="169" t="s">
        <v>43</v>
      </c>
      <c r="C49" s="174" t="s">
        <v>58</v>
      </c>
      <c r="D49" s="84"/>
      <c r="E49" s="27"/>
      <c r="F49" s="156"/>
    </row>
    <row r="50" spans="1:10" ht="90" hidden="1" customHeight="1" x14ac:dyDescent="0.25">
      <c r="A50" s="240"/>
      <c r="B50" s="169" t="s">
        <v>51</v>
      </c>
      <c r="C50" s="178" t="s">
        <v>52</v>
      </c>
      <c r="D50" s="84"/>
      <c r="E50" s="27"/>
      <c r="F50" s="156"/>
    </row>
    <row r="51" spans="1:10" ht="75" hidden="1" customHeight="1" x14ac:dyDescent="0.25">
      <c r="A51" s="240"/>
      <c r="B51" s="173" t="s">
        <v>57</v>
      </c>
      <c r="C51" s="176" t="s">
        <v>53</v>
      </c>
      <c r="D51" s="103"/>
      <c r="E51" s="28"/>
      <c r="F51" s="156"/>
    </row>
    <row r="52" spans="1:10" ht="47.25" x14ac:dyDescent="0.25">
      <c r="A52" s="239" t="s">
        <v>9</v>
      </c>
      <c r="B52" s="167" t="s">
        <v>133</v>
      </c>
      <c r="C52" s="120" t="s">
        <v>131</v>
      </c>
      <c r="D52" s="186">
        <v>0.88</v>
      </c>
      <c r="E52" s="21"/>
      <c r="F52" s="271" t="s">
        <v>132</v>
      </c>
    </row>
    <row r="53" spans="1:10" ht="15.75" customHeight="1" x14ac:dyDescent="0.25">
      <c r="A53" s="193"/>
      <c r="B53" s="180" t="s">
        <v>80</v>
      </c>
      <c r="C53" s="71"/>
      <c r="D53" s="187"/>
      <c r="E53" s="21"/>
      <c r="F53" s="72"/>
    </row>
    <row r="54" spans="1:10" ht="15.75" x14ac:dyDescent="0.25">
      <c r="A54" s="194"/>
      <c r="B54" s="181" t="s">
        <v>129</v>
      </c>
      <c r="C54" s="68"/>
      <c r="D54" s="188"/>
      <c r="E54" s="74"/>
      <c r="F54" s="85"/>
    </row>
    <row r="55" spans="1:10" ht="42" customHeight="1" x14ac:dyDescent="0.25">
      <c r="A55" s="148" t="s">
        <v>35</v>
      </c>
      <c r="B55" s="169" t="s">
        <v>134</v>
      </c>
      <c r="C55" s="174"/>
      <c r="D55" s="143" t="s">
        <v>170</v>
      </c>
      <c r="E55" s="77"/>
      <c r="F55" s="191"/>
    </row>
    <row r="56" spans="1:10" ht="93" customHeight="1" x14ac:dyDescent="0.25">
      <c r="A56" s="148" t="s">
        <v>135</v>
      </c>
      <c r="B56" s="169" t="s">
        <v>81</v>
      </c>
      <c r="C56" s="175"/>
      <c r="D56" s="143" t="s">
        <v>171</v>
      </c>
      <c r="E56" s="77"/>
      <c r="F56" s="191"/>
    </row>
    <row r="57" spans="1:10" ht="47.25" hidden="1" customHeight="1" x14ac:dyDescent="0.25">
      <c r="A57" s="195"/>
      <c r="B57" s="170" t="s">
        <v>39</v>
      </c>
      <c r="C57" s="170" t="s">
        <v>44</v>
      </c>
      <c r="D57" s="184"/>
      <c r="E57" s="78"/>
      <c r="F57" s="192"/>
      <c r="G57" s="392" t="s">
        <v>45</v>
      </c>
      <c r="H57" s="393"/>
      <c r="I57" s="393"/>
      <c r="J57" s="393"/>
    </row>
    <row r="58" spans="1:10" ht="36" customHeight="1" x14ac:dyDescent="0.25">
      <c r="A58" s="274" t="s">
        <v>136</v>
      </c>
      <c r="B58" s="171" t="s">
        <v>169</v>
      </c>
      <c r="C58" s="176"/>
      <c r="D58" s="185" t="s">
        <v>172</v>
      </c>
      <c r="E58" s="79"/>
      <c r="F58" s="156"/>
      <c r="G58" s="236"/>
      <c r="H58" s="81"/>
      <c r="I58" s="81"/>
      <c r="J58" s="81"/>
    </row>
    <row r="59" spans="1:10" ht="29.25" customHeight="1" x14ac:dyDescent="0.25">
      <c r="A59" s="148" t="s">
        <v>34</v>
      </c>
      <c r="B59" s="276" t="s">
        <v>92</v>
      </c>
      <c r="C59" s="211" t="s">
        <v>70</v>
      </c>
      <c r="D59" s="143" t="s">
        <v>82</v>
      </c>
      <c r="E59" s="143"/>
      <c r="F59" s="191"/>
    </row>
    <row r="60" spans="1:10" s="5" customFormat="1" ht="47.25" x14ac:dyDescent="0.25">
      <c r="A60" s="268">
        <v>10</v>
      </c>
      <c r="B60" s="153" t="s">
        <v>180</v>
      </c>
      <c r="C60" s="277" t="s">
        <v>72</v>
      </c>
      <c r="D60" s="130" t="s">
        <v>182</v>
      </c>
      <c r="E60" s="278"/>
      <c r="F60" s="279"/>
      <c r="G60" s="98"/>
    </row>
    <row r="61" spans="1:10" ht="24" customHeight="1" x14ac:dyDescent="0.25"/>
    <row r="62" spans="1:10" ht="24" customHeight="1" x14ac:dyDescent="0.25">
      <c r="A62" s="310" t="s">
        <v>100</v>
      </c>
      <c r="B62" s="310"/>
      <c r="C62" s="310"/>
      <c r="D62" s="310"/>
      <c r="E62" s="310"/>
      <c r="F62" s="310"/>
      <c r="G62" s="158"/>
    </row>
    <row r="63" spans="1:10" ht="15.75" x14ac:dyDescent="0.25">
      <c r="A63" s="117"/>
      <c r="B63" s="117"/>
      <c r="C63" s="117"/>
      <c r="D63" s="117"/>
      <c r="E63" s="117"/>
      <c r="F63" s="45"/>
      <c r="G63" s="158"/>
    </row>
  </sheetData>
  <protectedRanges>
    <protectedRange password="CC4F" sqref="B15:B17 B21:B25 B29:B34 B41:B43 B47:B51 B55:B58" name="Диапазон1_1_2"/>
  </protectedRanges>
  <mergeCells count="14">
    <mergeCell ref="G42:J42"/>
    <mergeCell ref="A44:A47"/>
    <mergeCell ref="G57:J57"/>
    <mergeCell ref="G16:J16"/>
    <mergeCell ref="G31:J31"/>
    <mergeCell ref="A62:F62"/>
    <mergeCell ref="A18:A21"/>
    <mergeCell ref="A8:F8"/>
    <mergeCell ref="D10:E10"/>
    <mergeCell ref="A3:B3"/>
    <mergeCell ref="A7:F7"/>
    <mergeCell ref="A6:F6"/>
    <mergeCell ref="A11:F11"/>
    <mergeCell ref="A37:F37"/>
  </mergeCells>
  <pageMargins left="0.9055118110236221" right="0.31496062992125984" top="0.55118110236220474" bottom="0.55118110236220474" header="0.31496062992125984" footer="0.31496062992125984"/>
  <pageSetup paperSize="9" scale="82" fitToHeight="11" orientation="portrait" r:id="rId1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E14"/>
  <sheetViews>
    <sheetView showGridLines="0" view="pageBreakPreview" zoomScaleNormal="100" zoomScaleSheetLayoutView="100" workbookViewId="0">
      <selection sqref="A1:E1"/>
    </sheetView>
  </sheetViews>
  <sheetFormatPr defaultRowHeight="15.75" x14ac:dyDescent="0.25"/>
  <cols>
    <col min="1" max="1" width="7.140625" style="5" bestFit="1" customWidth="1"/>
    <col min="2" max="2" width="50.85546875" style="5" customWidth="1"/>
    <col min="3" max="5" width="10.5703125" style="5" customWidth="1"/>
    <col min="6" max="16384" width="9.140625" style="5"/>
  </cols>
  <sheetData>
    <row r="1" spans="1:5" ht="49.5" customHeight="1" x14ac:dyDescent="0.25">
      <c r="A1" s="394" t="s">
        <v>149</v>
      </c>
      <c r="B1" s="394"/>
      <c r="C1" s="394"/>
      <c r="D1" s="394"/>
      <c r="E1" s="394"/>
    </row>
    <row r="2" spans="1:5" x14ac:dyDescent="0.25">
      <c r="A2" s="395"/>
      <c r="B2" s="395"/>
      <c r="C2" s="395"/>
      <c r="D2" s="395"/>
      <c r="E2" s="395"/>
    </row>
    <row r="3" spans="1:5" ht="35.25" customHeight="1" x14ac:dyDescent="0.25">
      <c r="A3" s="396" t="s">
        <v>150</v>
      </c>
      <c r="B3" s="396"/>
      <c r="C3" s="396"/>
      <c r="D3" s="396"/>
      <c r="E3" s="396"/>
    </row>
    <row r="5" spans="1:5" ht="31.5" x14ac:dyDescent="0.25">
      <c r="A5" s="283" t="s">
        <v>148</v>
      </c>
      <c r="B5" s="283" t="s">
        <v>151</v>
      </c>
      <c r="C5" s="283" t="s">
        <v>152</v>
      </c>
      <c r="D5" s="283" t="s">
        <v>153</v>
      </c>
      <c r="E5" s="283" t="s">
        <v>154</v>
      </c>
    </row>
    <row r="6" spans="1:5" x14ac:dyDescent="0.25">
      <c r="A6" s="284">
        <v>1</v>
      </c>
      <c r="B6" s="284">
        <v>2</v>
      </c>
      <c r="C6" s="284">
        <v>3</v>
      </c>
      <c r="D6" s="284">
        <v>4</v>
      </c>
      <c r="E6" s="284">
        <v>5</v>
      </c>
    </row>
    <row r="7" spans="1:5" ht="63" x14ac:dyDescent="0.25">
      <c r="A7" s="283">
        <v>1</v>
      </c>
      <c r="B7" s="285" t="s">
        <v>162</v>
      </c>
      <c r="C7" s="283"/>
      <c r="D7" s="283">
        <v>3</v>
      </c>
      <c r="E7" s="283">
        <v>3</v>
      </c>
    </row>
    <row r="8" spans="1:5" ht="63" x14ac:dyDescent="0.25">
      <c r="A8" s="283">
        <v>2</v>
      </c>
      <c r="B8" s="285" t="s">
        <v>177</v>
      </c>
      <c r="C8" s="283">
        <v>2</v>
      </c>
      <c r="D8" s="283">
        <v>14</v>
      </c>
      <c r="E8" s="283">
        <v>14</v>
      </c>
    </row>
    <row r="9" spans="1:5" ht="31.5" x14ac:dyDescent="0.25">
      <c r="A9" s="283">
        <v>3</v>
      </c>
      <c r="B9" s="285" t="s">
        <v>155</v>
      </c>
      <c r="C9" s="283">
        <v>3</v>
      </c>
      <c r="D9" s="283">
        <v>3</v>
      </c>
      <c r="E9" s="283"/>
    </row>
    <row r="10" spans="1:5" s="59" customFormat="1" x14ac:dyDescent="0.25">
      <c r="A10" s="286"/>
      <c r="B10" s="287" t="s">
        <v>156</v>
      </c>
      <c r="C10" s="286">
        <f>SUM(C7:C9)</f>
        <v>5</v>
      </c>
      <c r="D10" s="286">
        <f t="shared" ref="D10:E10" si="0">SUM(D7:D9)</f>
        <v>20</v>
      </c>
      <c r="E10" s="286">
        <f t="shared" si="0"/>
        <v>17</v>
      </c>
    </row>
    <row r="14" spans="1:5" x14ac:dyDescent="0.25">
      <c r="B14" s="5" t="s">
        <v>157</v>
      </c>
      <c r="C14" s="5" t="s">
        <v>158</v>
      </c>
    </row>
  </sheetData>
  <mergeCells count="3">
    <mergeCell ref="A1:E1"/>
    <mergeCell ref="A2:E2"/>
    <mergeCell ref="A3:E3"/>
  </mergeCells>
  <pageMargins left="0.9055118110236221" right="0.31496062992125984" top="0.55118110236220474" bottom="0.55118110236220474" header="0.31496062992125984" footer="0.31496062992125984"/>
  <pageSetup paperSize="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P29"/>
  <sheetViews>
    <sheetView showGridLines="0" view="pageBreakPreview" zoomScaleNormal="100" zoomScaleSheetLayoutView="100" workbookViewId="0"/>
  </sheetViews>
  <sheetFormatPr defaultRowHeight="15" x14ac:dyDescent="0.25"/>
  <cols>
    <col min="1" max="1" width="6.5703125" style="31" customWidth="1"/>
    <col min="2" max="2" width="40.7109375" style="31" customWidth="1"/>
    <col min="3" max="3" width="28.140625" style="31" customWidth="1"/>
    <col min="4" max="4" width="12.42578125" style="31" customWidth="1"/>
    <col min="5" max="5" width="19.85546875" style="31" customWidth="1"/>
    <col min="6" max="16" width="9.5703125" style="31" customWidth="1"/>
    <col min="17" max="16384" width="9.140625" style="31"/>
  </cols>
  <sheetData>
    <row r="1" spans="1:16" ht="15.75" x14ac:dyDescent="0.25">
      <c r="A1" s="160"/>
      <c r="B1" s="160"/>
      <c r="C1" s="280"/>
      <c r="D1" s="280"/>
      <c r="E1" s="270" t="s">
        <v>62</v>
      </c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</row>
    <row r="2" spans="1:16" ht="15.75" x14ac:dyDescent="0.25">
      <c r="A2" s="2"/>
      <c r="B2" s="3"/>
      <c r="C2" s="99"/>
      <c r="D2" s="99"/>
      <c r="E2" s="249" t="s">
        <v>102</v>
      </c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r="3" spans="1:16" ht="15.75" x14ac:dyDescent="0.25">
      <c r="A3" s="1"/>
      <c r="B3" s="3"/>
      <c r="C3" s="99"/>
      <c r="D3" s="99"/>
      <c r="E3" s="249" t="s">
        <v>103</v>
      </c>
      <c r="F3" s="10"/>
      <c r="G3" s="10"/>
      <c r="H3" s="10"/>
      <c r="I3" s="8"/>
      <c r="J3" s="8"/>
      <c r="K3" s="8"/>
      <c r="L3" s="8"/>
      <c r="M3" s="8"/>
      <c r="N3" s="8"/>
      <c r="O3" s="8"/>
      <c r="P3" s="162"/>
    </row>
    <row r="4" spans="1:16" x14ac:dyDescent="0.25">
      <c r="A4" s="29"/>
      <c r="B4" s="29"/>
      <c r="C4" s="30"/>
      <c r="D4" s="30"/>
      <c r="E4" s="250" t="s">
        <v>176</v>
      </c>
    </row>
    <row r="5" spans="1:16" x14ac:dyDescent="0.25">
      <c r="A5" s="29"/>
      <c r="B5" s="29"/>
      <c r="C5" s="30"/>
      <c r="D5" s="30"/>
      <c r="E5" s="250"/>
    </row>
    <row r="6" spans="1:16" s="63" customFormat="1" ht="15" customHeight="1" x14ac:dyDescent="0.25">
      <c r="A6" s="397" t="s">
        <v>159</v>
      </c>
      <c r="B6" s="397"/>
      <c r="C6" s="397"/>
      <c r="D6" s="397"/>
      <c r="E6" s="397"/>
    </row>
    <row r="7" spans="1:16" s="63" customFormat="1" ht="55.5" customHeight="1" x14ac:dyDescent="0.25">
      <c r="A7" s="398" t="s">
        <v>161</v>
      </c>
      <c r="B7" s="398"/>
      <c r="C7" s="398"/>
      <c r="D7" s="398"/>
      <c r="E7" s="398"/>
    </row>
    <row r="8" spans="1:16" ht="52.5" customHeight="1" x14ac:dyDescent="0.25">
      <c r="A8" s="217" t="s">
        <v>99</v>
      </c>
      <c r="B8" s="223" t="s">
        <v>17</v>
      </c>
      <c r="C8" s="223" t="s">
        <v>64</v>
      </c>
      <c r="D8" s="217" t="s">
        <v>101</v>
      </c>
      <c r="E8" s="217" t="s">
        <v>98</v>
      </c>
    </row>
    <row r="9" spans="1:16" x14ac:dyDescent="0.25">
      <c r="A9" s="224" t="s">
        <v>18</v>
      </c>
      <c r="B9" s="214">
        <v>2</v>
      </c>
      <c r="C9" s="214">
        <v>3</v>
      </c>
      <c r="D9" s="219">
        <v>4</v>
      </c>
      <c r="E9" s="225">
        <v>5</v>
      </c>
    </row>
    <row r="10" spans="1:16" ht="39" customHeight="1" x14ac:dyDescent="0.25">
      <c r="A10" s="226" t="s">
        <v>18</v>
      </c>
      <c r="B10" s="215" t="s">
        <v>137</v>
      </c>
      <c r="C10" s="219" t="s">
        <v>138</v>
      </c>
      <c r="D10" s="219">
        <v>3</v>
      </c>
      <c r="E10" s="218"/>
    </row>
    <row r="11" spans="1:16" ht="64.5" customHeight="1" x14ac:dyDescent="0.25">
      <c r="A11" s="226" t="s">
        <v>19</v>
      </c>
      <c r="B11" s="218" t="s">
        <v>140</v>
      </c>
      <c r="C11" s="218"/>
      <c r="D11" s="219" t="s">
        <v>139</v>
      </c>
      <c r="E11" s="218"/>
    </row>
    <row r="12" spans="1:16" ht="69.75" customHeight="1" x14ac:dyDescent="0.25">
      <c r="A12" s="226" t="s">
        <v>20</v>
      </c>
      <c r="B12" s="215" t="s">
        <v>141</v>
      </c>
      <c r="C12" s="216"/>
      <c r="D12" s="219" t="s">
        <v>142</v>
      </c>
      <c r="E12" s="218"/>
    </row>
    <row r="13" spans="1:16" ht="51.75" customHeight="1" x14ac:dyDescent="0.25">
      <c r="A13" s="226" t="s">
        <v>21</v>
      </c>
      <c r="B13" s="218" t="s">
        <v>143</v>
      </c>
      <c r="C13" s="218"/>
      <c r="D13" s="219" t="s">
        <v>144</v>
      </c>
      <c r="E13" s="218"/>
    </row>
    <row r="14" spans="1:16" ht="39" customHeight="1" x14ac:dyDescent="0.25">
      <c r="A14" s="226" t="s">
        <v>22</v>
      </c>
      <c r="B14" s="215" t="s">
        <v>145</v>
      </c>
      <c r="C14" s="219" t="s">
        <v>138</v>
      </c>
      <c r="D14" s="219">
        <v>3</v>
      </c>
      <c r="E14" s="218"/>
    </row>
    <row r="15" spans="1:16" ht="64.5" customHeight="1" x14ac:dyDescent="0.25">
      <c r="A15" s="226" t="s">
        <v>1</v>
      </c>
      <c r="B15" s="218" t="s">
        <v>140</v>
      </c>
      <c r="C15" s="218"/>
      <c r="D15" s="219" t="s">
        <v>139</v>
      </c>
      <c r="E15" s="218"/>
    </row>
    <row r="16" spans="1:16" ht="51.75" customHeight="1" x14ac:dyDescent="0.25">
      <c r="A16" s="226" t="s">
        <v>2</v>
      </c>
      <c r="B16" s="218" t="s">
        <v>143</v>
      </c>
      <c r="C16" s="218"/>
      <c r="D16" s="219" t="s">
        <v>147</v>
      </c>
      <c r="E16" s="218"/>
    </row>
    <row r="17" spans="1:5" ht="39" customHeight="1" x14ac:dyDescent="0.25">
      <c r="A17" s="226" t="s">
        <v>24</v>
      </c>
      <c r="B17" s="220" t="s">
        <v>146</v>
      </c>
      <c r="C17" s="220"/>
      <c r="D17" s="219" t="s">
        <v>163</v>
      </c>
      <c r="E17" s="218"/>
    </row>
    <row r="18" spans="1:5" ht="65.25" customHeight="1" x14ac:dyDescent="0.25">
      <c r="A18" s="217">
        <v>4</v>
      </c>
      <c r="B18" s="221" t="s">
        <v>183</v>
      </c>
      <c r="C18" s="216"/>
      <c r="D18" s="216" t="s">
        <v>184</v>
      </c>
      <c r="E18" s="219"/>
    </row>
    <row r="21" spans="1:5" ht="15.75" x14ac:dyDescent="0.25">
      <c r="A21" s="310" t="s">
        <v>100</v>
      </c>
      <c r="B21" s="310"/>
      <c r="C21" s="310"/>
      <c r="D21" s="310"/>
    </row>
    <row r="22" spans="1:5" ht="27" customHeight="1" x14ac:dyDescent="0.25">
      <c r="A22" s="163"/>
      <c r="B22" s="163"/>
      <c r="C22" s="163"/>
      <c r="D22" s="163"/>
      <c r="E22" s="164"/>
    </row>
    <row r="23" spans="1:5" ht="27" customHeight="1" x14ac:dyDescent="0.25">
      <c r="C23" s="165"/>
      <c r="D23" s="165"/>
      <c r="E23" s="164"/>
    </row>
    <row r="24" spans="1:5" ht="27" customHeight="1" x14ac:dyDescent="0.25">
      <c r="C24" s="16"/>
      <c r="D24" s="16"/>
      <c r="E24" s="33"/>
    </row>
    <row r="25" spans="1:5" ht="27" customHeight="1" x14ac:dyDescent="0.25">
      <c r="C25" s="17"/>
      <c r="D25" s="18"/>
      <c r="E25" s="166"/>
    </row>
    <row r="26" spans="1:5" ht="27" customHeight="1" x14ac:dyDescent="0.25">
      <c r="C26" s="18"/>
      <c r="D26" s="18"/>
      <c r="E26" s="18"/>
    </row>
    <row r="27" spans="1:5" ht="27" customHeight="1" x14ac:dyDescent="0.25">
      <c r="C27" s="18"/>
      <c r="D27" s="19"/>
      <c r="E27" s="20"/>
    </row>
    <row r="28" spans="1:5" ht="27" customHeight="1" x14ac:dyDescent="0.25">
      <c r="C28" s="19"/>
      <c r="D28" s="19"/>
      <c r="E28" s="19"/>
    </row>
    <row r="29" spans="1:5" ht="27" customHeight="1" x14ac:dyDescent="0.25">
      <c r="C29" s="19"/>
      <c r="D29" s="19"/>
      <c r="E29" s="166"/>
    </row>
  </sheetData>
  <mergeCells count="3">
    <mergeCell ref="A21:D21"/>
    <mergeCell ref="A6:E6"/>
    <mergeCell ref="A7:E7"/>
  </mergeCells>
  <pageMargins left="0.9055118110236221" right="0.31496062992125984" top="0.55118110236220474" bottom="0.55118110236220474" header="0.31496062992125984" footer="0.31496062992125984"/>
  <pageSetup paperSize="9" scale="83" fitToHeight="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D12"/>
  <sheetViews>
    <sheetView view="pageBreakPreview" zoomScale="90" zoomScaleNormal="100" zoomScaleSheetLayoutView="90" workbookViewId="0">
      <selection sqref="A1:D1"/>
    </sheetView>
  </sheetViews>
  <sheetFormatPr defaultRowHeight="15.75" x14ac:dyDescent="0.25"/>
  <cols>
    <col min="1" max="1" width="7.140625" style="5" bestFit="1" customWidth="1"/>
    <col min="2" max="2" width="54.7109375" style="5" customWidth="1"/>
    <col min="3" max="3" width="11.7109375" style="5" customWidth="1"/>
    <col min="4" max="4" width="12.28515625" style="5" customWidth="1"/>
    <col min="5" max="16384" width="9.140625" style="5"/>
  </cols>
  <sheetData>
    <row r="1" spans="1:4" ht="98.25" customHeight="1" x14ac:dyDescent="0.25">
      <c r="A1" s="394" t="s">
        <v>160</v>
      </c>
      <c r="B1" s="394"/>
      <c r="C1" s="394"/>
      <c r="D1" s="394"/>
    </row>
    <row r="2" spans="1:4" x14ac:dyDescent="0.25">
      <c r="A2" s="395"/>
      <c r="B2" s="395"/>
      <c r="C2" s="395"/>
      <c r="D2" s="395"/>
    </row>
    <row r="3" spans="1:4" ht="36" customHeight="1" x14ac:dyDescent="0.25">
      <c r="A3" s="396" t="s">
        <v>150</v>
      </c>
      <c r="B3" s="396"/>
      <c r="C3" s="396"/>
      <c r="D3" s="396"/>
    </row>
    <row r="5" spans="1:4" ht="31.5" x14ac:dyDescent="0.25">
      <c r="A5" s="283" t="s">
        <v>148</v>
      </c>
      <c r="B5" s="283" t="s">
        <v>151</v>
      </c>
      <c r="C5" s="283" t="s">
        <v>152</v>
      </c>
      <c r="D5" s="301" t="s">
        <v>179</v>
      </c>
    </row>
    <row r="6" spans="1:4" x14ac:dyDescent="0.25">
      <c r="A6" s="284">
        <v>1</v>
      </c>
      <c r="B6" s="284">
        <v>2</v>
      </c>
      <c r="C6" s="284" t="s">
        <v>0</v>
      </c>
      <c r="D6" s="284" t="s">
        <v>0</v>
      </c>
    </row>
    <row r="7" spans="1:4" ht="137.25" customHeight="1" x14ac:dyDescent="0.25">
      <c r="A7" s="283">
        <v>1</v>
      </c>
      <c r="B7" s="285" t="s">
        <v>178</v>
      </c>
      <c r="C7" s="283">
        <v>0.5</v>
      </c>
      <c r="D7" s="283">
        <v>1</v>
      </c>
    </row>
    <row r="8" spans="1:4" s="59" customFormat="1" x14ac:dyDescent="0.25">
      <c r="A8" s="286"/>
      <c r="B8" s="287" t="s">
        <v>156</v>
      </c>
      <c r="C8" s="286">
        <f>SUM(C7:C7)</f>
        <v>0.5</v>
      </c>
      <c r="D8" s="286">
        <f>SUM(D7:D7)</f>
        <v>1</v>
      </c>
    </row>
    <row r="12" spans="1:4" x14ac:dyDescent="0.25">
      <c r="B12" s="5" t="s">
        <v>157</v>
      </c>
      <c r="C12" s="5" t="s">
        <v>158</v>
      </c>
    </row>
  </sheetData>
  <mergeCells count="3">
    <mergeCell ref="A1:D1"/>
    <mergeCell ref="A2:D2"/>
    <mergeCell ref="A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ВОР1геология</vt:lpstr>
      <vt:lpstr>вор2гидролог</vt:lpstr>
      <vt:lpstr>ВОР3геодезия</vt:lpstr>
      <vt:lpstr>Трудоемкость ОТР</vt:lpstr>
      <vt:lpstr>ВОР5ПД РД</vt:lpstr>
      <vt:lpstr>трудоемк.согласов.</vt:lpstr>
      <vt:lpstr>ВОР3геодезия!GToolTOC_52D86C2C92454D0A81689991E04279E1</vt:lpstr>
      <vt:lpstr>ВОР1геология!Заголовки_для_печати</vt:lpstr>
      <vt:lpstr>вор2гидролог!Заголовки_для_печати</vt:lpstr>
      <vt:lpstr>ВОР1геология!Область_печати</vt:lpstr>
      <vt:lpstr>вор2гидролог!Область_печати</vt:lpstr>
      <vt:lpstr>ВОР3геодезия!Область_печати</vt:lpstr>
      <vt:lpstr>'ВОР5ПД РД'!Область_печати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Юрышев Александр</cp:lastModifiedBy>
  <cp:lastPrinted>2022-09-09T00:34:18Z</cp:lastPrinted>
  <dcterms:created xsi:type="dcterms:W3CDTF">2019-01-22T08:47:04Z</dcterms:created>
  <dcterms:modified xsi:type="dcterms:W3CDTF">2022-09-12T07:20:19Z</dcterms:modified>
</cp:coreProperties>
</file>